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TRABAJO CURS PAGADOS\2023\INFORMES\GARANTIAS 2023\"/>
    </mc:Choice>
  </mc:AlternateContent>
  <bookViews>
    <workbookView xWindow="0" yWindow="0" windowWidth="28800" windowHeight="12330"/>
  </bookViews>
  <sheets>
    <sheet name="POLIZAS (9)" sheetId="22" r:id="rId1"/>
    <sheet name="FIRMA" sheetId="20" r:id="rId2"/>
    <sheet name="Hoja1" sheetId="11" r:id="rId3"/>
  </sheets>
  <definedNames>
    <definedName name="_xlnm._FilterDatabase" localSheetId="1" hidden="1">FIRMA!$B$5:$M$12</definedName>
    <definedName name="_xlnm._FilterDatabase" localSheetId="0" hidden="1">'POLIZAS (9)'!$B$5:$T$12</definedName>
    <definedName name="_xlnm.Print_Area" localSheetId="1">FIRMA!$B$4:$M$10</definedName>
    <definedName name="_xlnm.Print_Area" localSheetId="0">'POLIZAS (9)'!$B$4:$T$12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22" l="1"/>
  <c r="U2" i="22" l="1"/>
  <c r="O63" i="22" s="1"/>
  <c r="R63" i="22" s="1"/>
  <c r="O59" i="22" l="1"/>
  <c r="R59" i="22" s="1"/>
  <c r="O61" i="22"/>
  <c r="R61" i="22" s="1"/>
  <c r="O56" i="22"/>
  <c r="R56" i="22" s="1"/>
  <c r="O57" i="22"/>
  <c r="R57" i="22" s="1"/>
  <c r="O52" i="22"/>
  <c r="R52" i="22" s="1"/>
  <c r="O54" i="22"/>
  <c r="R54" i="22" s="1"/>
  <c r="O50" i="22"/>
  <c r="R50" i="22" s="1"/>
  <c r="O49" i="22"/>
  <c r="R49" i="22" s="1"/>
  <c r="O45" i="22"/>
  <c r="R45" i="22" s="1"/>
  <c r="O47" i="22"/>
  <c r="R47" i="22" s="1"/>
  <c r="O21" i="22"/>
  <c r="R21" i="22" s="1"/>
  <c r="O42" i="22"/>
  <c r="R42" i="22" s="1"/>
  <c r="O43" i="22"/>
  <c r="R43" i="22" s="1"/>
  <c r="O38" i="22"/>
  <c r="R38" i="22" s="1"/>
  <c r="O40" i="22"/>
  <c r="R40" i="22" s="1"/>
  <c r="O23" i="22"/>
  <c r="R23" i="22" s="1"/>
  <c r="O36" i="22"/>
  <c r="R36" i="22" s="1"/>
  <c r="O33" i="22"/>
  <c r="R33" i="22" s="1"/>
  <c r="O34" i="22"/>
  <c r="R34" i="22" s="1"/>
  <c r="O30" i="22"/>
  <c r="R30" i="22" s="1"/>
  <c r="O31" i="22"/>
  <c r="R31" i="22" s="1"/>
  <c r="O28" i="22"/>
  <c r="R28" i="22" s="1"/>
  <c r="O27" i="22"/>
  <c r="R27" i="22" s="1"/>
  <c r="O25" i="22"/>
  <c r="R25" i="22" s="1"/>
  <c r="O19" i="22"/>
  <c r="R19" i="22" s="1"/>
  <c r="O20" i="22"/>
  <c r="R20" i="22" s="1"/>
  <c r="O18" i="22"/>
  <c r="R18" i="22" s="1"/>
  <c r="O8" i="22"/>
  <c r="R8" i="22" s="1"/>
  <c r="O12" i="22"/>
  <c r="R12" i="22" s="1"/>
  <c r="O17" i="22"/>
  <c r="R17" i="22" s="1"/>
  <c r="O22" i="22"/>
  <c r="R22" i="22" s="1"/>
  <c r="O10" i="22"/>
  <c r="R10" i="22" s="1"/>
  <c r="O14" i="22"/>
  <c r="R14" i="22" s="1"/>
  <c r="O16" i="22"/>
  <c r="R16" i="22" s="1"/>
</calcChain>
</file>

<file path=xl/sharedStrings.xml><?xml version="1.0" encoding="utf-8"?>
<sst xmlns="http://schemas.openxmlformats.org/spreadsheetml/2006/main" count="715" uniqueCount="298">
  <si>
    <t>HOY</t>
  </si>
  <si>
    <t xml:space="preserve">CUADRO CONTROL DE GARANTÍAS </t>
  </si>
  <si>
    <t>FECHA</t>
  </si>
  <si>
    <t>CONTRATISTA</t>
  </si>
  <si>
    <t>RUC / CEDULA</t>
  </si>
  <si>
    <t>ASEGURADORA</t>
  </si>
  <si>
    <t>OBJETO DEL 
CONTRATO</t>
  </si>
  <si>
    <t>CONTRATO</t>
  </si>
  <si>
    <t>ADMINISTRAD. DEL CONTRATO</t>
  </si>
  <si>
    <t>DOCUMENTO</t>
  </si>
  <si>
    <t>TIPO</t>
  </si>
  <si>
    <t>VIGENCIA</t>
  </si>
  <si>
    <t>NUMERO
DE POLIZA/
GARANTIA</t>
  </si>
  <si>
    <t xml:space="preserve"> SUMA 
ASEGURADA</t>
  </si>
  <si>
    <t>DIAS FALTANTES
PARA VENCER</t>
  </si>
  <si>
    <t xml:space="preserve">DESDE </t>
  </si>
  <si>
    <t>HASTA</t>
  </si>
  <si>
    <t>NO APLICA</t>
  </si>
  <si>
    <t>GARANTIA</t>
  </si>
  <si>
    <t>RIVADENEIRA FAJARDO MILTON HERNAN</t>
  </si>
  <si>
    <t>0925576423</t>
  </si>
  <si>
    <t>BANCO PRODUBANCO</t>
  </si>
  <si>
    <t>ARRENDAMIENTO DEL COMEDOR UNIVERSITARIO Y CAFETERIA DE LA UNIVERSIDAD DE LAS ARTES</t>
  </si>
  <si>
    <t>PE-UA-001-2018</t>
  </si>
  <si>
    <t>MARIA FERNANDA PLAZA</t>
  </si>
  <si>
    <t>DEPÓSITO A PLAZO FIJO</t>
  </si>
  <si>
    <t>CERTFICADO DE DEPÓSITO</t>
  </si>
  <si>
    <t>ORIENTE SEGUROS</t>
  </si>
  <si>
    <t>IVANOVA ARAUJO</t>
  </si>
  <si>
    <t>POLIZA</t>
  </si>
  <si>
    <t>FIEL CUMPLIMIENTO</t>
  </si>
  <si>
    <t>BUEN USO DE ANTICIPO</t>
  </si>
  <si>
    <t>MARIBELLA SALAZAR</t>
  </si>
  <si>
    <t>0992284269001</t>
  </si>
  <si>
    <t>BANCO PICHINCHA</t>
  </si>
  <si>
    <t>SEGUNDO BENITES</t>
  </si>
  <si>
    <t>ASEGURADORA DEL SUR</t>
  </si>
  <si>
    <t>SEGUROS EQUINOCCIAL</t>
  </si>
  <si>
    <t>PIEDRA KOPPEL MARCO ENRIQUE</t>
  </si>
  <si>
    <t>0908590763001</t>
  </si>
  <si>
    <t>LATINA SEGUROS</t>
  </si>
  <si>
    <t>IMPLEMENTACIÓN DEL PARA REALIEL DIAGNÓSTICO Y DETERMINAR LOS TRABAJOS A REALIZAR EN EL SISTEMA DE CLIMATIZACIÓN DEL EDIFICIO PALACIO DE LA GOBERNACIÓN CAMPUS CENTRO DE LA UNIVERSIDAD DE LAS ARTES</t>
  </si>
  <si>
    <t xml:space="preserve">010-UA-C-CPIF-2019 </t>
  </si>
  <si>
    <t>SEGUROS CONFIANZA</t>
  </si>
  <si>
    <t>1792195748001</t>
  </si>
  <si>
    <t>MASAMADRE S.A</t>
  </si>
  <si>
    <t>0993148342001</t>
  </si>
  <si>
    <t>ARRENDAMIENTO DE LA CAFETARÍA DEL CENTRO DE INNOVACIÓN Y PRODUCCIÓN, PARA SERVICIO DE EXPENDIO DE ALIMENTOS</t>
  </si>
  <si>
    <t>PE-UA-001-2019</t>
  </si>
  <si>
    <t>CHEQUE CERTIFICADO</t>
  </si>
  <si>
    <t>CH/ No. 00300</t>
  </si>
  <si>
    <t>DARLYS ALVARADO</t>
  </si>
  <si>
    <t>CEDIA</t>
  </si>
  <si>
    <t>CERTIFICADO DE DEPOSITO</t>
  </si>
  <si>
    <t>C108311,00,00</t>
  </si>
  <si>
    <t xml:space="preserve"> ACCESO A RED AVANZADA DE INVESTIGACIÓN Y ACADEMIA RED CLARA Y SERVICIOS DE INTERNET Y SEGURIDAD PARA LA UNIVERSIDAD DE LAS ARTES"</t>
  </si>
  <si>
    <t>PAV202000069176001</t>
  </si>
  <si>
    <t>CONFIANZA</t>
  </si>
  <si>
    <t>ADQUISICIÓN DE MATERIALES DE FERRETERÍA PARA REPARACIONES MENORES REALIZADAS POR EL PERSONAL DE MANTENIMIENTO DE LA UNIVERSIDAD DE LAS ARTES</t>
  </si>
  <si>
    <t>NOMBRE DEL PROCESO</t>
  </si>
  <si>
    <t>RUC BENEFICIARIO</t>
  </si>
  <si>
    <t>RUC 0920901048001</t>
  </si>
  <si>
    <t xml:space="preserve">1791
</t>
  </si>
  <si>
    <t xml:space="preserve">  RUC 0991018581001</t>
  </si>
  <si>
    <t>ADQUISICIÓN DE PASAJES AÉREOS NACIONALES E INTERNACIONALES PARA LAS AUTORIDADES Y SERVIDORES, DE LA UNIVERSIDAD DE LAS ARTES, QUE TIENEN LA NECESIDAD DE MOVILIZARSE DENTRO Y FUERA DEL PAÍS</t>
  </si>
  <si>
    <t xml:space="preserve">RUC 1768161550001
</t>
  </si>
  <si>
    <t xml:space="preserve">CONTRATACIÓN DEL SERVICIO DE EMISIÓN DE PASAJES AÉREOS EN RUTAS NACIONALES OFERTADOS POR LA EMPRESA PÚBLICA TAME LÍNEA AÉREA DEL ECUADOR "TAME EP" PARA FUNCIONARIOS Y SERVIDORES DE LA UNIVERSIDAD DE LAS ARTES
</t>
  </si>
  <si>
    <t xml:space="preserve">
17</t>
  </si>
  <si>
    <t>ERRADO</t>
  </si>
  <si>
    <t>COMPROMISO</t>
  </si>
  <si>
    <t>RDP</t>
  </si>
  <si>
    <t>BECAS</t>
  </si>
  <si>
    <t>REG</t>
  </si>
  <si>
    <t>PÓLIZA</t>
  </si>
  <si>
    <t>0923610588001</t>
  </si>
  <si>
    <t>FIGUEROA BONILLA DAVID RAMÓN</t>
  </si>
  <si>
    <t xml:space="preserve">1311457236001 </t>
  </si>
  <si>
    <t>CONTRATACIÓN DE SERVICIOS DE LOGÍSTICA PARA ORGANIZACIÓN DE ACTIVIDADES INSTITUCIONALES Y ACADÉMICAS DE LA UNIVERSIDAD DE LAS ARTES</t>
  </si>
  <si>
    <t xml:space="preserve">UA-C-ADM-TELETRABAJO-2021-006 </t>
  </si>
  <si>
    <t xml:space="preserve">DENISSE NATHALIA CANTOS MIKETTA </t>
  </si>
  <si>
    <t>CC-0498525</t>
  </si>
  <si>
    <t>JAMES DAZA</t>
  </si>
  <si>
    <t xml:space="preserve">PÓLIZA </t>
  </si>
  <si>
    <t>COMPUTADORES Y EQUIPOS COMPUEQUIP DOS S.A</t>
  </si>
  <si>
    <t xml:space="preserve">1790885186001 </t>
  </si>
  <si>
    <t>RENOVACION DE INFRAESTRUCTUA TECNOLOGICA DE DATA CENTER PARA LA UNIVERSIDAD DE LAS ARTES</t>
  </si>
  <si>
    <t xml:space="preserve">UA-C-DTSI-2021-004 </t>
  </si>
  <si>
    <t>BRIAN LAZO</t>
  </si>
  <si>
    <t>TYRONE MARIDUEÑA</t>
  </si>
  <si>
    <t>FIEL CUMPLIMIENTO DE CONTRATO</t>
  </si>
  <si>
    <t>0992727292001</t>
  </si>
  <si>
    <t>BUSTAMANTE QUINTERO GUSTAVO ADOLFO</t>
  </si>
  <si>
    <t>MANTENIMIENTO INTEGRAL DE INFRAESTRUCTURA FÍSICA DE EDIFICIOS DE LA UNIVERSIDAD DE LAS ARTES</t>
  </si>
  <si>
    <t>DIEGO XAVIER ANDRADE PEREZ</t>
  </si>
  <si>
    <t>1710727023001</t>
  </si>
  <si>
    <t>SEGUROS CONSTITUCIÓN</t>
  </si>
  <si>
    <t>ADQUISICIÓN DE EQUIPAMIENTO AUDIOVISUAL PARA LA DIRECCIÓN DE COMUNICACIÓN Y DIRECCIÓN DE VINCULACIÓN CON LA SOCIEDAD DE LA UNIVERSIDAD DE LAS ARTES</t>
  </si>
  <si>
    <t>INGRESOS Y TRANSFERENCIAS</t>
  </si>
  <si>
    <t>INFOMEDIOSCORP S.A.</t>
  </si>
  <si>
    <t>0992530375001</t>
  </si>
  <si>
    <t>UA-C-COM-2022-002</t>
  </si>
  <si>
    <t>DAMIAN ROSERO</t>
  </si>
  <si>
    <t>ELABORACIÓN DE MATERIAL PROMOCIONAL PARA LA UNIVERSIDAD DE LAS ARTES</t>
  </si>
  <si>
    <t>BU-0485475</t>
  </si>
  <si>
    <t>CONSORCIO ELECTRICIV.</t>
  </si>
  <si>
    <t>0993373590001</t>
  </si>
  <si>
    <t>SERVICIO PINTURA DE FACHADAS DE EDIFICIOBIBLIOTECA DE LAS ARTES Y MANTENIMIENTO DE EQUIPOS DE EDIFICIOS UNIVERSIDAD DE LAS ARTES</t>
  </si>
  <si>
    <t>UA-C-CPIF-2022-005 ADM</t>
  </si>
  <si>
    <t>VERONICA MATEUS</t>
  </si>
  <si>
    <t>BU-0502065</t>
  </si>
  <si>
    <t>CRAMBURYSERVICE CIA LTDA</t>
  </si>
  <si>
    <t>COMPRA DE MATERIAL BIBLIOGRAFICO PARA LA BIBLIOTECA DE LA UNIVERSIDAD DE LAS ARTES</t>
  </si>
  <si>
    <t>UA-C-BIB-2022-001</t>
  </si>
  <si>
    <t>CINTHIA PONCE</t>
  </si>
  <si>
    <t>SOLUCIONES COMPUTACIONALES BITLOGIC SA</t>
  </si>
  <si>
    <t>1791353064001</t>
  </si>
  <si>
    <t>RENOVACION Y ADQUISICION DE EQUIPOS DE PROYECCION Y AUDIO DE LA UNIVERSIDAD DE LAS ARTES. SEGUN
PROCESO N ° SIE UA 017 2022</t>
  </si>
  <si>
    <t>UA-C-DTSI-2022-003</t>
  </si>
  <si>
    <t>JEFFERSON HERRERA</t>
  </si>
  <si>
    <t xml:space="preserve">086-9999-0000-0451-2022 </t>
  </si>
  <si>
    <t xml:space="preserve">086-9999-0000-0452-2022 </t>
  </si>
  <si>
    <t xml:space="preserve">086-9999-0000-0453-2022 </t>
  </si>
  <si>
    <t xml:space="preserve">monica.morales@latinaseguros.com.ec </t>
  </si>
  <si>
    <t>servicioalcliente@latinaseguros.com.ec</t>
  </si>
  <si>
    <t>diego.herrera@latinaseguros.com.ec</t>
  </si>
  <si>
    <t>FIRST SECURITY SEGURIDAD PRIVADA CIA LTDA</t>
  </si>
  <si>
    <t>1792407648001</t>
  </si>
  <si>
    <t>CE-20220002283799</t>
  </si>
  <si>
    <t>SERVICIO DE VIGILANCIA Y SEGURIDAD PRIVADA PARA LA UNIVERSIDAD DE LAS ARTES.</t>
  </si>
  <si>
    <t>JAMEZ DAZA</t>
  </si>
  <si>
    <t>0927727453001</t>
  </si>
  <si>
    <t>UA-C-CPIF-2022-003</t>
  </si>
  <si>
    <t>UA-C-COM-2022-001</t>
  </si>
  <si>
    <t>DIGITAL</t>
  </si>
  <si>
    <t>FISICO</t>
  </si>
  <si>
    <t>ADQUISICIÓN DE EQUIPOS DE DIFUSIÓN EN GALERIAS
DE LA BIBLIOTECA DE LAS ARTES</t>
  </si>
  <si>
    <t>UA-C-BIB-2022-002</t>
  </si>
  <si>
    <t>ISAC BAJAÑA</t>
  </si>
  <si>
    <t>BARBA ASTUDILLO GINA MARIA</t>
  </si>
  <si>
    <t>0925090268001</t>
  </si>
  <si>
    <t>SERVICIOS DE PAUTA EN REDES SOCIALES Y MEDIOS TRADICIONALES PARA PROMOCIÓN DE LA UARTES Y SUS ACTIVIDADES</t>
  </si>
  <si>
    <t>UA-C-COM-2022-005</t>
  </si>
  <si>
    <t>ROCIO FIGUEROA</t>
  </si>
  <si>
    <t>VARGAS VALENCIA ROBERTO ALEXIS</t>
  </si>
  <si>
    <t>1803225695</t>
  </si>
  <si>
    <t>CONTRATACIÓN DEL SERV DE MANTENIMIENTOS PREVEN Y CORREC DE EQUI MUSICALES DE LA EAS Y PRODUCCIÓN MUSICAL DE LA UARTES</t>
  </si>
  <si>
    <t>UA-C-ADM-2022-010</t>
  </si>
  <si>
    <t xml:space="preserve">CONTRATACIÓN DE SERVICIOS DE LOGÍSTICA PARA ORGANIZACIÓN DE ACTIVIDADES INSTITUCIONALES Y ACADÉMICAS DE LA UNIVERSIDAD DE LAS ARTES" </t>
  </si>
  <si>
    <t xml:space="preserve">CONTRATO MODIFICATORIO No. UA-CM-ADM-2022-001 </t>
  </si>
  <si>
    <t>CC-0638655</t>
  </si>
  <si>
    <t>BU-0553965</t>
  </si>
  <si>
    <t>COPAÑIA DE LIMPIEZA CLEANDEAL S.A.</t>
  </si>
  <si>
    <t>0993038350001</t>
  </si>
  <si>
    <t>SERVICIO DE LIMPIEZA INTERIORES Y EXTERIORES TIPO III</t>
  </si>
  <si>
    <t>ORD.COMP. CE-20220002301178</t>
  </si>
  <si>
    <t>EDUARDO GUERRERO</t>
  </si>
  <si>
    <t>ASOCIACION DE SSERVICIO DE LIMPIEZA SPOTLESS</t>
  </si>
  <si>
    <t>0993016071001</t>
  </si>
  <si>
    <t>ORD.COMP. CE-20220002234392</t>
  </si>
  <si>
    <t xml:space="preserve">                                           Tesorero</t>
  </si>
  <si>
    <r>
      <t xml:space="preserve">Firma Responsable: </t>
    </r>
    <r>
      <rPr>
        <u/>
        <sz val="11"/>
        <color theme="1"/>
        <rFont val="Calibri"/>
        <family val="2"/>
        <scheme val="minor"/>
      </rPr>
      <t>Jorge L. Cuadrado B.</t>
    </r>
  </si>
  <si>
    <t>AL 27 DE DICIEMBRE DEL 2022</t>
  </si>
  <si>
    <t>CUADRO DE GARANTIAS EN CUSTODIA</t>
  </si>
  <si>
    <t>UA-C-DTSI-2022-002</t>
  </si>
  <si>
    <t>0190123626001</t>
  </si>
  <si>
    <t>PÓLIZA DE ACCIDENTES PERSONALES, PARA LOS ESTUDIANTES DE PREGRADO Y POSGRADO</t>
  </si>
  <si>
    <t>ACCIDENTES PERSONALES</t>
  </si>
  <si>
    <t>PÓLIZA DE EQUIPOS ELECTRÓNICOS</t>
  </si>
  <si>
    <t>EQUIPOS ELECTRÓNICOS</t>
  </si>
  <si>
    <t>FIDELIDAD</t>
  </si>
  <si>
    <t>PARA LOS SERVIDORES PÚBLICOS POR LAS FUNCIONES QUE DESEMPEÑAN, QUE, POR LEY, DEBEN SER CAUCIONADOS.</t>
  </si>
  <si>
    <t>ROTURA DE MAQUINARIA</t>
  </si>
  <si>
    <t>TODOS LOS DAÑOS QUE SUFRAN LOS BIENES ASEGURADOS O PARTES DE SUS COMPONENTES DE MANERA ACCIDENTAL, SÚBITA E IMPREVISTA Y POR CUALQUIER CAUSA QUE FUERE ….</t>
  </si>
  <si>
    <t>INCENDIO</t>
  </si>
  <si>
    <t>PÓLIZA INCENDIO CUBRE LAS INSTALACIONES, BIENES, ETC…, Y SUS CONTENIDOS INCLUYÉNDOSE LIBROS, O CUALQUIER OTRO BIEN AUNQUE NO SE LO MENCIONE ESPECÍFICAMENTE Y/O QUE SE ENCUENTRE BAJO SU RESPONSABILIDAD LOCALIZADA EN DIFERENTES LUGARES DEL PAÍS DONDE LA UNIVERSIDAD DE LAS ARTES REALICE SUS OPERACIONES</t>
  </si>
  <si>
    <t>TODOS LOS VEHÍCULOS DE PROPIEDAD DE LA UNIVERSIDAD DE LAS ARTES Y/O BAJO SU RESPONSABILIDAD DE ASEGURAR, SEGÚN LISTADO ADJUNTO</t>
  </si>
  <si>
    <t>VEHÍCULOS</t>
  </si>
  <si>
    <t xml:space="preserve"> AMPARO DE DAÑOS O PÉRDIDAS DE LOS BIENES DE PROPIEDAD DE LA UNIVERSIDAD DE LAS ARTES O SOBRE LAS CUALES TENGA INTERÉS ASEGURABLE, </t>
  </si>
  <si>
    <t>ROBO</t>
  </si>
  <si>
    <t>POLIZA No. 1133280</t>
  </si>
  <si>
    <t>POLIZA No. 1133275</t>
  </si>
  <si>
    <t>POLIZA No. 1133278</t>
  </si>
  <si>
    <t>POLIZA No. 1133276</t>
  </si>
  <si>
    <t>POLIZA No. 1133272</t>
  </si>
  <si>
    <t>POLIZA No. 1133277</t>
  </si>
  <si>
    <t>POLIZA No. 1133273</t>
  </si>
  <si>
    <t>FLORES SALVATIERRA RODRIGO CRESPO</t>
  </si>
  <si>
    <t>FISCALIZACIÓN PARA LA READECUACIÓN Y REMODELACIÓN DEL EDIFICIO DE LA PRIMERA FASE DEL ANTIGUO EDIFICIO EX SRI PARA USO DE LA UNIVERSIDAD DE LAS ARTES-PRIMERA FASE</t>
  </si>
  <si>
    <t>UA-C-CPIF-2023-002</t>
  </si>
  <si>
    <t>ESTHER BRIONES</t>
  </si>
  <si>
    <t>BU-0589545</t>
  </si>
  <si>
    <t>SUAREZ VARGAS EDUARDO XAVIER</t>
  </si>
  <si>
    <t>0924144389001</t>
  </si>
  <si>
    <t>ESTUDIO DE CÁLCULO Y REDISEÑO DE SISTEMA DE CLIMATIZACIÓN Y CONTROL DE HUMEDAD PARA EL EDIFICIO MZ 14 DE LA UNIVERSIDAD DE LAS ARTES</t>
  </si>
  <si>
    <t>UA-C-CPIF-2023-003</t>
  </si>
  <si>
    <t>CUMPLIMIENTO DEL CONTRATO</t>
  </si>
  <si>
    <t>CC.0695295</t>
  </si>
  <si>
    <t>BU-0599145</t>
  </si>
  <si>
    <t>INGEMACH S.A</t>
  </si>
  <si>
    <t>MANTENIMIENTO DE ASCENSORES DE LOS EDIFICIOS DE LA UARTES, MONTACARGA GOBERNACIÓN Y AUMENTO DE PARADA BIBLIOTECA</t>
  </si>
  <si>
    <t>UA-C-CPIF-2023-004</t>
  </si>
  <si>
    <t>MANTENIMIENTO DE SISTEMA DE CLIMATIZACIÓN, CISTERNAS, BOMBAS Y GENERADORES DE LOS EDIFICIOS DE LA UNIVERSIDAD DE LAS ARTES</t>
  </si>
  <si>
    <t>UA-C-CPIF-2023-005</t>
  </si>
  <si>
    <t>ASOSERLIMPIA</t>
  </si>
  <si>
    <t>099307480001</t>
  </si>
  <si>
    <t>SERVICIO DE LIMPIEZA DE INTERIORES Y EXTERIORES TIPO III</t>
  </si>
  <si>
    <t>CE-20230002340464</t>
  </si>
  <si>
    <t>CUMPLIMIENTO DE CONTRATO</t>
  </si>
  <si>
    <t>SEGURIDAD BERMUDEZ BERMUDEZ CIA. LTDA</t>
  </si>
  <si>
    <t>1391804792001</t>
  </si>
  <si>
    <t>SERVICIO DE VIGILANCIA Y SEGURIDAD PRIVADA PARA LA UNIVERSIDAD DE LAS ARTES</t>
  </si>
  <si>
    <t>CE-20230002337531</t>
  </si>
  <si>
    <t>ALIUM ECUADOR ALIUM­EC CIA.LTDA.</t>
  </si>
  <si>
    <t>0190455661001</t>
  </si>
  <si>
    <t>UA-C-SAD-2023-001</t>
  </si>
  <si>
    <t>PAV202000069176003</t>
  </si>
  <si>
    <t>NUEVOS Y RENOVADOS</t>
  </si>
  <si>
    <t>No. RENOVACIÓN</t>
  </si>
  <si>
    <t>DOCUMENTO
fisico/digital</t>
  </si>
  <si>
    <t>ESCANEADO/LINK</t>
  </si>
  <si>
    <t>INSTITUCIÓN</t>
  </si>
  <si>
    <t>BANCO DEL PACIFICO</t>
  </si>
  <si>
    <t>PROCESO ARBI-UA-003-2023</t>
  </si>
  <si>
    <t>GARANTÍA BANCARIA</t>
  </si>
  <si>
    <t>GME-40355167</t>
  </si>
  <si>
    <t>ESTATUS</t>
  </si>
  <si>
    <t>OBSERVACIONES</t>
  </si>
  <si>
    <t>PÓLIZA DE ACCIDENTES PERSONALES, PARA LOS ESTUDIANTES</t>
  </si>
  <si>
    <t>POLIZA No. 1165824</t>
  </si>
  <si>
    <t>POLIZA No. 1165804</t>
  </si>
  <si>
    <t>POLIZA No. 1165786</t>
  </si>
  <si>
    <t>POLIZA No. 1165802</t>
  </si>
  <si>
    <t>TRANSPORTE</t>
  </si>
  <si>
    <t>POLIZA POR TRANSPORTE CUBRE-EN EL TRANSCURSO DEL TRANSPORTE DE ACUERDO A LAS CONDICIONES PARTICULARES DETALLADAS EN LA PÓLIZA</t>
  </si>
  <si>
    <t>POLIZA No. 1165789</t>
  </si>
  <si>
    <t>POLIZA No. 1165788</t>
  </si>
  <si>
    <t>POLIZA No. 1165798</t>
  </si>
  <si>
    <t>POLIZA No. 1165790</t>
  </si>
  <si>
    <t>pendiente de recibir los fisico originales(se tiene copia)</t>
  </si>
  <si>
    <t>Original Fisico-Renovación digital</t>
  </si>
  <si>
    <t>UA-C-COM-2023-001 ADM</t>
  </si>
  <si>
    <t>NIU S.A. ESTUDIO DE COMUNICACIÓN PUBLICITARIA</t>
  </si>
  <si>
    <t>0992734256001</t>
  </si>
  <si>
    <t>UA-C-ADM-2023-002 ADM</t>
  </si>
  <si>
    <t>SERVICIO DE LOGÍSTICA PARA ORGANIZACIÓN DE ACTIVIDADES INSTITUCIONALES Y ACADÉMICAS DE LA UNIVERSIDAD DE LAS ARTES</t>
  </si>
  <si>
    <t>DENNISSE CANTOS</t>
  </si>
  <si>
    <t>ARROBO VELEZ ANTHONY AMADO</t>
  </si>
  <si>
    <t>0926297086001</t>
  </si>
  <si>
    <t>UNIVERSIDAD DE LAS ARTES</t>
  </si>
  <si>
    <t>CONCEPTUALIZACIÓN MUSEOGRÁFICA E IMPLEMENTACIÓN DEL PROGRAMA DE EXPOSICIONES ARTÍSTICAS EN LA UNIVERSIDAD DE LAS ARTES</t>
  </si>
  <si>
    <t>PAGARÉ A LA ORDEN</t>
  </si>
  <si>
    <t>UA-C-MZ14-2023-001 ADM</t>
  </si>
  <si>
    <t>NIKTA FELIX</t>
  </si>
  <si>
    <t>#001-2023</t>
  </si>
  <si>
    <t>MULTINUCLEAR S.A.</t>
  </si>
  <si>
    <t>0992821272001</t>
  </si>
  <si>
    <t xml:space="preserve"> REALIZAR DIAGNÓSTICO Y DETERMINAR TRABAJOS A REALIZAR EN SISTEMA DETECCIÓN Y EXTINCIÓN INCENDIOS EN EDI BIBLIOTECA Y MZ 14 DE LA UARTES PARA POSTERIOR IMPLEMENT Y PUESTA MARCHA.</t>
  </si>
  <si>
    <t>UA-C-CPIF-2023-007</t>
  </si>
  <si>
    <t>BU-0610515</t>
  </si>
  <si>
    <t>MOREIRA VILLAVICENCIO MARCELO IGNACIO</t>
  </si>
  <si>
    <t>1308317500001</t>
  </si>
  <si>
    <t>INTEROCEANICA</t>
  </si>
  <si>
    <t>ESTUDIO PATOLÓGICO ESTRUCTURAL DEL EDIFICIO PALACIO DE LA GOBERNACIÓN DE LA UNIVERSIDAD DE LAS ARTES¿ CONTRATO.</t>
  </si>
  <si>
    <t>UA-C-CPIF-2023-008</t>
  </si>
  <si>
    <t>POR-4566-1</t>
  </si>
  <si>
    <t>POR-3087-1</t>
  </si>
  <si>
    <t>LANDA PAUCAR MAURICIO SEBASTIAN</t>
  </si>
  <si>
    <t>1803811130001</t>
  </si>
  <si>
    <t>UA-C-COM-2023-002</t>
  </si>
  <si>
    <t>JAVIER SOLIS</t>
  </si>
  <si>
    <t>SERVICIO DE IMPRENTA DE LA UNIVERSIDAD DE LAS ARTES.</t>
  </si>
  <si>
    <t>AMB-5045-1</t>
  </si>
  <si>
    <t>https://dspace.uartes.edu.ec/handle/123456789/2582</t>
  </si>
  <si>
    <t>SIVADE CIA. LTDA.</t>
  </si>
  <si>
    <t>1792352916001</t>
  </si>
  <si>
    <t>ADQUISICIÓN DE BIENES Y EQUIPOS PARA PROCESOS DE TERMINACIÓN DE IMAGEN Y FINALIZACIÓN DE SONIDO DE LOS PROYECTOS CINEMATOGRÁFICOS DE LA ESCUELA DE CINE</t>
  </si>
  <si>
    <t>ERNESTO SUARES</t>
  </si>
  <si>
    <t>UA-C-ECINE-2023-002</t>
  </si>
  <si>
    <t>FACETI S.A.</t>
  </si>
  <si>
    <t>0991378227001</t>
  </si>
  <si>
    <t>ADQUISICIÓN DE EQUIPAMIENTO TECNOLÓGICO PARA LA
ESCUELA DE ARTES SONORAS, ESCUELA DE LITERATURA,
ESCUELA DE ARTES ESCÉNICAS, RADIO Y DIRECCIÓN DE
PRODUCCIÓN DE LA UNIVERSIDAD DE LAS ARTES</t>
  </si>
  <si>
    <t>UA-C-MZ14-2023-002</t>
  </si>
  <si>
    <t>MARCOS JONATHAN PILAY</t>
  </si>
  <si>
    <t>solicitud de renovación enviada por mail el 30-08-2023</t>
  </si>
  <si>
    <t>CARVAJAL VERA DEISY LISBETH</t>
  </si>
  <si>
    <t>0930133533</t>
  </si>
  <si>
    <t>SERVICIO DE CONCEPTUALIZACIÓN, DISEÑO MUSEOGRÁFICO, PRODUCCIÓN, MONTAJE Y DESMONTAJE PARA LAS EXPOSICIONES DE FIN DE SEMESTRE DE LA ESCUELA DE ARTES VISUALES DE LA UNIVERSIDAD DE LAS ARTES EN EL MARCO DE BITACORA.</t>
  </si>
  <si>
    <t>UA-C-EAV-2023-002</t>
  </si>
  <si>
    <t>MARÍA ALVAREZ</t>
  </si>
  <si>
    <t>#002-2023</t>
  </si>
  <si>
    <t>OP: C117015.00.00</t>
  </si>
  <si>
    <t>URIBE MONTESDEOCA SANTIAGO PATRICIO</t>
  </si>
  <si>
    <t>1718864968001</t>
  </si>
  <si>
    <t>SWEADEN S.A.</t>
  </si>
  <si>
    <t>SERVICIOS DE PAUTA EN REDES SOCIALES Y MEDIOS
TRADICIONALES PARA PROMOCIÓN DE LA UARTES Y SUS ACTIVIDADES</t>
  </si>
  <si>
    <t>ELECTRONIC AMUSEMENT S. A.</t>
  </si>
  <si>
    <t>1791774272001</t>
  </si>
  <si>
    <t>ADQUISICIÓN DE FUENTES DE PODER PARA UNIDAD DE PROCESAMIENTO Y SUPERFICIE DE CONTROL DE LA SALA
DE MEZCLA DE SONIDO DE LA ESCUELA DE CINE.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</si>
</sst>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[$-30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14" fontId="3" fillId="3" borderId="9" xfId="0" applyNumberFormat="1" applyFont="1" applyFill="1" applyBorder="1"/>
    <xf numFmtId="0" fontId="3" fillId="3" borderId="10" xfId="0" applyFont="1" applyFill="1" applyBorder="1" applyAlignment="1">
      <alignment wrapText="1"/>
    </xf>
    <xf numFmtId="0" fontId="0" fillId="3" borderId="11" xfId="0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14" fontId="3" fillId="0" borderId="14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4" borderId="18" xfId="0" applyFill="1" applyBorder="1" applyAlignment="1">
      <alignment horizontal="center"/>
    </xf>
    <xf numFmtId="14" fontId="0" fillId="4" borderId="19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/>
    </xf>
    <xf numFmtId="164" fontId="3" fillId="0" borderId="8" xfId="1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3" borderId="1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4" fontId="3" fillId="0" borderId="5" xfId="0" applyNumberFormat="1" applyFont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164" fontId="3" fillId="0" borderId="6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43" fontId="0" fillId="0" borderId="0" xfId="2" applyFont="1"/>
    <xf numFmtId="0" fontId="7" fillId="0" borderId="0" xfId="3"/>
    <xf numFmtId="0" fontId="4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14" fontId="3" fillId="0" borderId="17" xfId="0" applyNumberFormat="1" applyFont="1" applyFill="1" applyBorder="1" applyAlignment="1">
      <alignment horizontal="center" vertical="center"/>
    </xf>
    <xf numFmtId="164" fontId="3" fillId="0" borderId="17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65" fontId="5" fillId="0" borderId="0" xfId="0" applyNumberFormat="1" applyFont="1"/>
    <xf numFmtId="14" fontId="3" fillId="0" borderId="16" xfId="0" applyNumberFormat="1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9" fillId="0" borderId="15" xfId="3" applyFont="1" applyBorder="1" applyAlignment="1">
      <alignment horizontal="left" vertical="center"/>
    </xf>
    <xf numFmtId="0" fontId="9" fillId="0" borderId="1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space.uartes.edu.ec/handle/123456789/2582" TargetMode="External"/><Relationship Id="rId18" Type="http://schemas.openxmlformats.org/officeDocument/2006/relationships/hyperlink" Target="https://dspace.uartes.edu.ec/handle/123456789/2582" TargetMode="External"/><Relationship Id="rId26" Type="http://schemas.openxmlformats.org/officeDocument/2006/relationships/hyperlink" Target="https://dspace.uartes.edu.ec/handle/123456789/2582" TargetMode="External"/><Relationship Id="rId3" Type="http://schemas.openxmlformats.org/officeDocument/2006/relationships/hyperlink" Target="https://dspace.uartes.edu.ec/handle/123456789/2582" TargetMode="External"/><Relationship Id="rId21" Type="http://schemas.openxmlformats.org/officeDocument/2006/relationships/hyperlink" Target="https://dspace.uartes.edu.ec/handle/123456789/2582" TargetMode="External"/><Relationship Id="rId34" Type="http://schemas.openxmlformats.org/officeDocument/2006/relationships/hyperlink" Target="https://dspace.uartes.edu.ec/handle/123456789/2582" TargetMode="External"/><Relationship Id="rId7" Type="http://schemas.openxmlformats.org/officeDocument/2006/relationships/hyperlink" Target="https://dspace.uartes.edu.ec/handle/123456789/2582" TargetMode="External"/><Relationship Id="rId12" Type="http://schemas.openxmlformats.org/officeDocument/2006/relationships/hyperlink" Target="https://dspace.uartes.edu.ec/handle/123456789/2582" TargetMode="External"/><Relationship Id="rId17" Type="http://schemas.openxmlformats.org/officeDocument/2006/relationships/hyperlink" Target="https://dspace.uartes.edu.ec/handle/123456789/2582" TargetMode="External"/><Relationship Id="rId25" Type="http://schemas.openxmlformats.org/officeDocument/2006/relationships/hyperlink" Target="https://dspace.uartes.edu.ec/handle/123456789/2582" TargetMode="External"/><Relationship Id="rId33" Type="http://schemas.openxmlformats.org/officeDocument/2006/relationships/hyperlink" Target="https://dspace.uartes.edu.ec/handle/123456789/2582" TargetMode="External"/><Relationship Id="rId2" Type="http://schemas.openxmlformats.org/officeDocument/2006/relationships/hyperlink" Target="https://dspace.uartes.edu.ec/handle/123456789/2582" TargetMode="External"/><Relationship Id="rId16" Type="http://schemas.openxmlformats.org/officeDocument/2006/relationships/hyperlink" Target="https://dspace.uartes.edu.ec/handle/123456789/2582" TargetMode="External"/><Relationship Id="rId20" Type="http://schemas.openxmlformats.org/officeDocument/2006/relationships/hyperlink" Target="https://dspace.uartes.edu.ec/handle/123456789/2582" TargetMode="External"/><Relationship Id="rId29" Type="http://schemas.openxmlformats.org/officeDocument/2006/relationships/hyperlink" Target="https://dspace.uartes.edu.ec/handle/123456789/2582" TargetMode="External"/><Relationship Id="rId1" Type="http://schemas.openxmlformats.org/officeDocument/2006/relationships/hyperlink" Target="https://dspace.uartes.edu.ec/handle/123456789/2582" TargetMode="External"/><Relationship Id="rId6" Type="http://schemas.openxmlformats.org/officeDocument/2006/relationships/hyperlink" Target="https://dspace.uartes.edu.ec/handle/123456789/2582" TargetMode="External"/><Relationship Id="rId11" Type="http://schemas.openxmlformats.org/officeDocument/2006/relationships/hyperlink" Target="https://dspace.uartes.edu.ec/handle/123456789/2582" TargetMode="External"/><Relationship Id="rId24" Type="http://schemas.openxmlformats.org/officeDocument/2006/relationships/hyperlink" Target="https://dspace.uartes.edu.ec/handle/123456789/2582" TargetMode="External"/><Relationship Id="rId32" Type="http://schemas.openxmlformats.org/officeDocument/2006/relationships/hyperlink" Target="https://dspace.uartes.edu.ec/handle/123456789/2582" TargetMode="External"/><Relationship Id="rId5" Type="http://schemas.openxmlformats.org/officeDocument/2006/relationships/hyperlink" Target="https://dspace.uartes.edu.ec/handle/123456789/2582" TargetMode="External"/><Relationship Id="rId15" Type="http://schemas.openxmlformats.org/officeDocument/2006/relationships/hyperlink" Target="https://dspace.uartes.edu.ec/handle/123456789/2582" TargetMode="External"/><Relationship Id="rId23" Type="http://schemas.openxmlformats.org/officeDocument/2006/relationships/hyperlink" Target="https://dspace.uartes.edu.ec/handle/123456789/2582" TargetMode="External"/><Relationship Id="rId28" Type="http://schemas.openxmlformats.org/officeDocument/2006/relationships/hyperlink" Target="https://dspace.uartes.edu.ec/handle/123456789/2582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space.uartes.edu.ec/handle/123456789/2582" TargetMode="External"/><Relationship Id="rId19" Type="http://schemas.openxmlformats.org/officeDocument/2006/relationships/hyperlink" Target="https://dspace.uartes.edu.ec/handle/123456789/2582" TargetMode="External"/><Relationship Id="rId31" Type="http://schemas.openxmlformats.org/officeDocument/2006/relationships/hyperlink" Target="https://dspace.uartes.edu.ec/handle/123456789/2582" TargetMode="External"/><Relationship Id="rId4" Type="http://schemas.openxmlformats.org/officeDocument/2006/relationships/hyperlink" Target="https://dspace.uartes.edu.ec/handle/123456789/2582" TargetMode="External"/><Relationship Id="rId9" Type="http://schemas.openxmlformats.org/officeDocument/2006/relationships/hyperlink" Target="https://dspace.uartes.edu.ec/handle/123456789/2582" TargetMode="External"/><Relationship Id="rId14" Type="http://schemas.openxmlformats.org/officeDocument/2006/relationships/hyperlink" Target="https://dspace.uartes.edu.ec/handle/123456789/2582" TargetMode="External"/><Relationship Id="rId22" Type="http://schemas.openxmlformats.org/officeDocument/2006/relationships/hyperlink" Target="https://dspace.uartes.edu.ec/handle/123456789/2582" TargetMode="External"/><Relationship Id="rId27" Type="http://schemas.openxmlformats.org/officeDocument/2006/relationships/hyperlink" Target="https://dspace.uartes.edu.ec/handle/123456789/2582" TargetMode="External"/><Relationship Id="rId30" Type="http://schemas.openxmlformats.org/officeDocument/2006/relationships/hyperlink" Target="https://dspace.uartes.edu.ec/handle/123456789/2582" TargetMode="External"/><Relationship Id="rId35" Type="http://schemas.openxmlformats.org/officeDocument/2006/relationships/hyperlink" Target="https://dspace.uartes.edu.ec/handle/123456789/2582" TargetMode="External"/><Relationship Id="rId8" Type="http://schemas.openxmlformats.org/officeDocument/2006/relationships/hyperlink" Target="https://dspace.uartes.edu.ec/handle/123456789/258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iego.herrera@latinaseguros.com.ec" TargetMode="External"/><Relationship Id="rId2" Type="http://schemas.openxmlformats.org/officeDocument/2006/relationships/hyperlink" Target="mailto:servicioalcliente@latinaseguros.com.ec" TargetMode="External"/><Relationship Id="rId1" Type="http://schemas.openxmlformats.org/officeDocument/2006/relationships/hyperlink" Target="mailto:monica.morales@latinaseguros.com.ec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8569"/>
  <sheetViews>
    <sheetView showGridLines="0" tabSelected="1" zoomScale="145" zoomScaleNormal="145" workbookViewId="0">
      <pane xSplit="1" ySplit="6" topLeftCell="B55" activePane="bottomRight" state="frozen"/>
      <selection pane="topRight" activeCell="B1" sqref="B1"/>
      <selection pane="bottomLeft" activeCell="A7" sqref="A7"/>
      <selection pane="bottomRight" activeCell="C57" sqref="C57"/>
    </sheetView>
  </sheetViews>
  <sheetFormatPr baseColWidth="10" defaultColWidth="11.42578125" defaultRowHeight="15" x14ac:dyDescent="0.25"/>
  <cols>
    <col min="1" max="1" width="3" customWidth="1"/>
    <col min="2" max="2" width="11.7109375" customWidth="1"/>
    <col min="3" max="3" width="26.140625" customWidth="1"/>
    <col min="4" max="4" width="13.7109375" style="40" customWidth="1"/>
    <col min="5" max="5" width="20.28515625" customWidth="1"/>
    <col min="6" max="6" width="39.28515625" customWidth="1"/>
    <col min="7" max="8" width="14.42578125" customWidth="1"/>
    <col min="9" max="9" width="13.42578125" style="49" customWidth="1"/>
    <col min="10" max="10" width="12.85546875" style="29" customWidth="1"/>
    <col min="11" max="11" width="9.28515625" customWidth="1"/>
    <col min="12" max="12" width="9.7109375" customWidth="1"/>
    <col min="13" max="13" width="16.140625" customWidth="1"/>
    <col min="14" max="14" width="13.140625" customWidth="1"/>
    <col min="15" max="15" width="9.7109375" customWidth="1"/>
    <col min="16" max="16" width="9.28515625" customWidth="1"/>
    <col min="17" max="17" width="9.7109375" customWidth="1"/>
    <col min="18" max="18" width="8.5703125" customWidth="1"/>
    <col min="19" max="19" width="16.5703125" customWidth="1"/>
    <col min="20" max="20" width="33.85546875" style="1" customWidth="1"/>
    <col min="21" max="21" width="12.140625" bestFit="1" customWidth="1"/>
  </cols>
  <sheetData>
    <row r="1" spans="1:21" x14ac:dyDescent="0.25">
      <c r="U1" s="9" t="s">
        <v>0</v>
      </c>
    </row>
    <row r="2" spans="1:21" ht="24" thickBot="1" x14ac:dyDescent="0.4">
      <c r="B2" s="73" t="s">
        <v>1</v>
      </c>
      <c r="D2" s="73"/>
      <c r="E2" s="73"/>
      <c r="U2" s="10">
        <f ca="1">TODAY()</f>
        <v>45169</v>
      </c>
    </row>
    <row r="3" spans="1:21" ht="15.75" thickBot="1" x14ac:dyDescent="0.3">
      <c r="B3" s="74" t="s">
        <v>216</v>
      </c>
      <c r="C3" s="50"/>
      <c r="D3" s="50"/>
      <c r="E3" s="50"/>
    </row>
    <row r="4" spans="1:21" ht="15.75" thickBot="1" x14ac:dyDescent="0.3">
      <c r="B4" s="97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9"/>
    </row>
    <row r="5" spans="1:21" ht="15" customHeight="1" x14ac:dyDescent="0.25">
      <c r="B5" s="100" t="s">
        <v>2</v>
      </c>
      <c r="C5" s="91" t="s">
        <v>3</v>
      </c>
      <c r="D5" s="102" t="s">
        <v>4</v>
      </c>
      <c r="E5" s="91" t="s">
        <v>220</v>
      </c>
      <c r="F5" s="104" t="s">
        <v>6</v>
      </c>
      <c r="G5" s="104" t="s">
        <v>7</v>
      </c>
      <c r="H5" s="104" t="s">
        <v>8</v>
      </c>
      <c r="I5" s="104" t="s">
        <v>9</v>
      </c>
      <c r="J5" s="91" t="s">
        <v>10</v>
      </c>
      <c r="K5" s="91" t="s">
        <v>11</v>
      </c>
      <c r="L5" s="91"/>
      <c r="M5" s="92" t="s">
        <v>12</v>
      </c>
      <c r="N5" s="92" t="s">
        <v>13</v>
      </c>
      <c r="O5" s="92" t="s">
        <v>14</v>
      </c>
      <c r="P5" s="95" t="s">
        <v>217</v>
      </c>
      <c r="Q5" s="95" t="s">
        <v>218</v>
      </c>
      <c r="R5" s="104" t="s">
        <v>225</v>
      </c>
      <c r="S5" s="104" t="s">
        <v>226</v>
      </c>
      <c r="T5" s="107" t="s">
        <v>219</v>
      </c>
    </row>
    <row r="6" spans="1:21" ht="45" customHeight="1" thickBot="1" x14ac:dyDescent="0.3">
      <c r="B6" s="101"/>
      <c r="C6" s="94"/>
      <c r="D6" s="103"/>
      <c r="E6" s="94"/>
      <c r="F6" s="105"/>
      <c r="G6" s="106"/>
      <c r="H6" s="106"/>
      <c r="I6" s="106"/>
      <c r="J6" s="94"/>
      <c r="K6" s="72" t="s">
        <v>15</v>
      </c>
      <c r="L6" s="72" t="s">
        <v>16</v>
      </c>
      <c r="M6" s="93"/>
      <c r="N6" s="93"/>
      <c r="O6" s="94"/>
      <c r="P6" s="96"/>
      <c r="Q6" s="96"/>
      <c r="R6" s="106"/>
      <c r="S6" s="106"/>
      <c r="T6" s="108"/>
    </row>
    <row r="7" spans="1:21" ht="4.5" customHeight="1" thickBot="1" x14ac:dyDescent="0.3">
      <c r="B7" s="2"/>
      <c r="C7" s="3"/>
      <c r="D7" s="38"/>
      <c r="E7" s="18">
        <v>1</v>
      </c>
      <c r="F7" s="34"/>
      <c r="G7" s="18"/>
      <c r="H7" s="18"/>
      <c r="I7" s="18"/>
      <c r="J7" s="30"/>
      <c r="K7" s="23"/>
      <c r="L7" s="23"/>
      <c r="M7" s="24"/>
      <c r="N7" s="27"/>
      <c r="O7" s="28"/>
      <c r="P7" s="28"/>
      <c r="Q7" s="28"/>
      <c r="R7" s="28"/>
      <c r="S7" s="28"/>
      <c r="T7" s="4"/>
    </row>
    <row r="8" spans="1:21" ht="36.75" customHeight="1" thickBot="1" x14ac:dyDescent="0.3">
      <c r="A8" s="1">
        <v>1</v>
      </c>
      <c r="B8" s="7">
        <v>45002</v>
      </c>
      <c r="C8" s="8" t="s">
        <v>19</v>
      </c>
      <c r="D8" s="35" t="s">
        <v>20</v>
      </c>
      <c r="E8" s="14" t="s">
        <v>21</v>
      </c>
      <c r="F8" s="32" t="s">
        <v>22</v>
      </c>
      <c r="G8" s="14" t="s">
        <v>214</v>
      </c>
      <c r="H8" s="14" t="s">
        <v>24</v>
      </c>
      <c r="I8" s="14" t="s">
        <v>25</v>
      </c>
      <c r="J8" s="14" t="s">
        <v>26</v>
      </c>
      <c r="K8" s="12">
        <v>45002</v>
      </c>
      <c r="L8" s="12">
        <v>45722</v>
      </c>
      <c r="M8" s="14" t="s">
        <v>215</v>
      </c>
      <c r="N8" s="15">
        <v>3100</v>
      </c>
      <c r="O8" s="17">
        <f ca="1">(L8-U2)</f>
        <v>553</v>
      </c>
      <c r="P8" s="76">
        <v>0</v>
      </c>
      <c r="Q8" s="77" t="s">
        <v>134</v>
      </c>
      <c r="R8" s="39" t="str">
        <f ca="1">IF(O8&gt;0,"VIGENTE", " ")</f>
        <v>VIGENTE</v>
      </c>
      <c r="S8" s="80"/>
      <c r="T8" s="84" t="s">
        <v>272</v>
      </c>
      <c r="U8" s="16"/>
    </row>
    <row r="9" spans="1:21" ht="5.45" customHeight="1" thickBot="1" x14ac:dyDescent="0.3">
      <c r="A9" s="1"/>
      <c r="B9" s="2"/>
      <c r="C9" s="3"/>
      <c r="D9" s="38"/>
      <c r="E9" s="18">
        <v>1</v>
      </c>
      <c r="F9" s="34"/>
      <c r="G9" s="18"/>
      <c r="H9" s="18"/>
      <c r="I9" s="18"/>
      <c r="J9" s="30"/>
      <c r="K9" s="23"/>
      <c r="L9" s="23"/>
      <c r="M9" s="24"/>
      <c r="N9" s="27"/>
      <c r="O9" s="28"/>
      <c r="P9" s="28"/>
      <c r="Q9" s="28"/>
      <c r="R9" s="28"/>
      <c r="S9" s="28"/>
      <c r="T9" s="4"/>
    </row>
    <row r="10" spans="1:21" ht="34.5" thickBot="1" x14ac:dyDescent="0.3">
      <c r="A10" s="1">
        <v>2</v>
      </c>
      <c r="B10" s="75">
        <v>45127</v>
      </c>
      <c r="C10" s="33" t="s">
        <v>45</v>
      </c>
      <c r="D10" s="37" t="s">
        <v>46</v>
      </c>
      <c r="E10" s="20" t="s">
        <v>221</v>
      </c>
      <c r="F10" s="33" t="s">
        <v>47</v>
      </c>
      <c r="G10" s="20" t="s">
        <v>222</v>
      </c>
      <c r="H10" s="20" t="s">
        <v>24</v>
      </c>
      <c r="I10" s="20" t="s">
        <v>223</v>
      </c>
      <c r="J10" s="20" t="s">
        <v>223</v>
      </c>
      <c r="K10" s="22">
        <v>45127</v>
      </c>
      <c r="L10" s="22">
        <v>45847</v>
      </c>
      <c r="M10" s="17" t="s">
        <v>224</v>
      </c>
      <c r="N10" s="26">
        <v>2616.58</v>
      </c>
      <c r="O10" s="17">
        <f ca="1">(L10-U2)</f>
        <v>678</v>
      </c>
      <c r="P10" s="76">
        <v>0</v>
      </c>
      <c r="Q10" s="77" t="s">
        <v>134</v>
      </c>
      <c r="R10" s="39" t="str">
        <f ca="1">IF(O10&gt;0,"VIGENTE", " ")</f>
        <v>VIGENTE</v>
      </c>
      <c r="S10" s="81"/>
      <c r="T10" s="84" t="s">
        <v>272</v>
      </c>
    </row>
    <row r="11" spans="1:21" ht="5.25" customHeight="1" thickBot="1" x14ac:dyDescent="0.3">
      <c r="A11" s="1"/>
      <c r="B11" s="2"/>
      <c r="C11" s="3"/>
      <c r="D11" s="38"/>
      <c r="E11" s="18">
        <v>1</v>
      </c>
      <c r="F11" s="34"/>
      <c r="G11" s="18"/>
      <c r="H11" s="18"/>
      <c r="I11" s="18"/>
      <c r="J11" s="30"/>
      <c r="K11" s="23"/>
      <c r="L11" s="23"/>
      <c r="M11" s="24"/>
      <c r="N11" s="27"/>
      <c r="O11" s="28"/>
      <c r="P11" s="28"/>
      <c r="Q11" s="28"/>
      <c r="R11" s="28"/>
      <c r="S11" s="28"/>
      <c r="T11" s="4"/>
    </row>
    <row r="12" spans="1:21" ht="34.5" thickBot="1" x14ac:dyDescent="0.3">
      <c r="A12" s="1">
        <v>3</v>
      </c>
      <c r="B12" s="5">
        <v>44812</v>
      </c>
      <c r="C12" s="6" t="s">
        <v>52</v>
      </c>
      <c r="D12" s="36" t="s">
        <v>33</v>
      </c>
      <c r="E12" s="19" t="s">
        <v>34</v>
      </c>
      <c r="F12" s="31" t="s">
        <v>55</v>
      </c>
      <c r="G12" s="19"/>
      <c r="H12" s="19" t="s">
        <v>35</v>
      </c>
      <c r="I12" s="19" t="s">
        <v>53</v>
      </c>
      <c r="J12" s="6" t="s">
        <v>30</v>
      </c>
      <c r="K12" s="21">
        <v>44812</v>
      </c>
      <c r="L12" s="21">
        <v>45210</v>
      </c>
      <c r="M12" s="19" t="s">
        <v>290</v>
      </c>
      <c r="N12" s="25">
        <v>4050.27</v>
      </c>
      <c r="O12" s="13">
        <f ca="1">(L12-U2)</f>
        <v>41</v>
      </c>
      <c r="P12" s="76">
        <v>0</v>
      </c>
      <c r="Q12" s="77" t="s">
        <v>134</v>
      </c>
      <c r="R12" s="39" t="str">
        <f ca="1">IF(O12&gt;0,"VIGENTE", " ")</f>
        <v>VIGENTE</v>
      </c>
      <c r="S12" s="82"/>
      <c r="T12" s="84" t="s">
        <v>272</v>
      </c>
    </row>
    <row r="13" spans="1:21" ht="6" customHeight="1" thickBot="1" x14ac:dyDescent="0.3">
      <c r="A13" s="1"/>
      <c r="B13" s="2"/>
      <c r="C13" s="3"/>
      <c r="D13" s="38"/>
      <c r="E13" s="18">
        <v>1</v>
      </c>
      <c r="F13" s="34"/>
      <c r="G13" s="18"/>
      <c r="H13" s="18"/>
      <c r="I13" s="18"/>
      <c r="J13" s="30"/>
      <c r="K13" s="23"/>
      <c r="L13" s="23"/>
      <c r="M13" s="24"/>
      <c r="N13" s="27"/>
      <c r="O13" s="28"/>
      <c r="P13" s="28"/>
      <c r="Q13" s="28"/>
      <c r="R13" s="28"/>
      <c r="S13" s="28"/>
      <c r="T13" s="4"/>
    </row>
    <row r="14" spans="1:21" ht="34.5" thickBot="1" x14ac:dyDescent="0.3">
      <c r="A14" s="1">
        <v>4</v>
      </c>
      <c r="B14" s="5">
        <v>44903</v>
      </c>
      <c r="C14" s="6" t="s">
        <v>138</v>
      </c>
      <c r="D14" s="36" t="s">
        <v>139</v>
      </c>
      <c r="E14" s="19" t="s">
        <v>40</v>
      </c>
      <c r="F14" s="31" t="s">
        <v>140</v>
      </c>
      <c r="G14" s="19" t="s">
        <v>141</v>
      </c>
      <c r="H14" s="19" t="s">
        <v>142</v>
      </c>
      <c r="I14" s="19" t="s">
        <v>82</v>
      </c>
      <c r="J14" s="6" t="s">
        <v>31</v>
      </c>
      <c r="K14" s="21">
        <v>44901</v>
      </c>
      <c r="L14" s="21">
        <v>45216</v>
      </c>
      <c r="M14" s="19">
        <v>61561</v>
      </c>
      <c r="N14" s="25">
        <v>14940.03</v>
      </c>
      <c r="O14" s="13">
        <f ca="1">(L14-$U$2)</f>
        <v>47</v>
      </c>
      <c r="P14" s="76">
        <v>0</v>
      </c>
      <c r="Q14" s="77" t="s">
        <v>134</v>
      </c>
      <c r="R14" s="39" t="str">
        <f ca="1">IF(O14&gt;0,"VIGENTE", " ")</f>
        <v>VIGENTE</v>
      </c>
      <c r="S14" s="82"/>
      <c r="T14" s="84" t="s">
        <v>272</v>
      </c>
    </row>
    <row r="15" spans="1:21" ht="4.5" customHeight="1" thickBot="1" x14ac:dyDescent="0.3">
      <c r="A15" s="1"/>
      <c r="B15" s="2"/>
      <c r="C15" s="3"/>
      <c r="D15" s="38"/>
      <c r="E15" s="18">
        <v>1</v>
      </c>
      <c r="F15" s="34"/>
      <c r="G15" s="18"/>
      <c r="H15" s="18"/>
      <c r="I15" s="18"/>
      <c r="J15" s="30"/>
      <c r="K15" s="23"/>
      <c r="L15" s="23"/>
      <c r="M15" s="24"/>
      <c r="N15" s="27"/>
      <c r="O15" s="28"/>
      <c r="P15" s="28"/>
      <c r="Q15" s="28"/>
      <c r="R15" s="28"/>
      <c r="S15" s="28"/>
      <c r="T15" s="4"/>
    </row>
    <row r="16" spans="1:21" ht="22.5" x14ac:dyDescent="0.25">
      <c r="A16" s="1">
        <v>5</v>
      </c>
      <c r="B16" s="5">
        <v>45132</v>
      </c>
      <c r="C16" s="6" t="s">
        <v>36</v>
      </c>
      <c r="D16" s="36" t="s">
        <v>164</v>
      </c>
      <c r="E16" s="19" t="s">
        <v>36</v>
      </c>
      <c r="F16" s="31" t="s">
        <v>227</v>
      </c>
      <c r="G16" s="19" t="s">
        <v>228</v>
      </c>
      <c r="H16" s="19" t="s">
        <v>51</v>
      </c>
      <c r="I16" s="19" t="s">
        <v>73</v>
      </c>
      <c r="J16" s="6" t="s">
        <v>166</v>
      </c>
      <c r="K16" s="21">
        <v>45125</v>
      </c>
      <c r="L16" s="21">
        <v>45490</v>
      </c>
      <c r="M16" s="19">
        <v>1165824</v>
      </c>
      <c r="N16" s="25">
        <v>12768000</v>
      </c>
      <c r="O16" s="13">
        <f t="shared" ref="O16:O23" ca="1" si="0">(L16-$U$2)</f>
        <v>321</v>
      </c>
      <c r="P16" s="76">
        <v>0</v>
      </c>
      <c r="Q16" s="78" t="s">
        <v>133</v>
      </c>
      <c r="R16" s="39" t="str">
        <f t="shared" ref="R16:R23" ca="1" si="1">IF(O16&gt;0,"VIGENTE", " ")</f>
        <v>VIGENTE</v>
      </c>
      <c r="S16" s="82"/>
      <c r="T16" s="84" t="s">
        <v>272</v>
      </c>
    </row>
    <row r="17" spans="1:20" ht="22.5" x14ac:dyDescent="0.25">
      <c r="A17" s="1">
        <v>6</v>
      </c>
      <c r="B17" s="7">
        <v>45132</v>
      </c>
      <c r="C17" s="8" t="s">
        <v>36</v>
      </c>
      <c r="D17" s="35" t="s">
        <v>164</v>
      </c>
      <c r="E17" s="14" t="s">
        <v>36</v>
      </c>
      <c r="F17" s="32" t="s">
        <v>167</v>
      </c>
      <c r="G17" s="14" t="s">
        <v>234</v>
      </c>
      <c r="H17" s="14" t="s">
        <v>51</v>
      </c>
      <c r="I17" s="14" t="s">
        <v>73</v>
      </c>
      <c r="J17" s="8" t="s">
        <v>168</v>
      </c>
      <c r="K17" s="12">
        <v>45125</v>
      </c>
      <c r="L17" s="12">
        <v>45490</v>
      </c>
      <c r="M17" s="14">
        <v>1165789</v>
      </c>
      <c r="N17" s="15">
        <v>6511869.6100000003</v>
      </c>
      <c r="O17" s="11">
        <f t="shared" ca="1" si="0"/>
        <v>321</v>
      </c>
      <c r="P17" s="76">
        <v>0</v>
      </c>
      <c r="Q17" s="76" t="s">
        <v>133</v>
      </c>
      <c r="R17" s="39" t="str">
        <f t="shared" ca="1" si="1"/>
        <v>VIGENTE</v>
      </c>
      <c r="S17" s="80"/>
      <c r="T17" s="85" t="s">
        <v>272</v>
      </c>
    </row>
    <row r="18" spans="1:20" ht="31.5" customHeight="1" x14ac:dyDescent="0.25">
      <c r="A18" s="1">
        <v>7</v>
      </c>
      <c r="B18" s="7">
        <v>45133</v>
      </c>
      <c r="C18" s="8" t="s">
        <v>36</v>
      </c>
      <c r="D18" s="35" t="s">
        <v>164</v>
      </c>
      <c r="E18" s="14" t="s">
        <v>36</v>
      </c>
      <c r="F18" s="32" t="s">
        <v>170</v>
      </c>
      <c r="G18" s="14" t="s">
        <v>229</v>
      </c>
      <c r="H18" s="14" t="s">
        <v>51</v>
      </c>
      <c r="I18" s="14" t="s">
        <v>73</v>
      </c>
      <c r="J18" s="8" t="s">
        <v>169</v>
      </c>
      <c r="K18" s="12">
        <v>45125</v>
      </c>
      <c r="L18" s="12">
        <v>45490</v>
      </c>
      <c r="M18" s="14">
        <v>1165804</v>
      </c>
      <c r="N18" s="15">
        <v>100000</v>
      </c>
      <c r="O18" s="11">
        <f t="shared" ca="1" si="0"/>
        <v>321</v>
      </c>
      <c r="P18" s="76">
        <v>0</v>
      </c>
      <c r="Q18" s="76" t="s">
        <v>133</v>
      </c>
      <c r="R18" s="39" t="str">
        <f t="shared" ca="1" si="1"/>
        <v>VIGENTE</v>
      </c>
      <c r="S18" s="80"/>
      <c r="T18" s="85" t="s">
        <v>272</v>
      </c>
    </row>
    <row r="19" spans="1:20" ht="45" x14ac:dyDescent="0.25">
      <c r="A19" s="1">
        <v>8</v>
      </c>
      <c r="B19" s="7">
        <v>45132</v>
      </c>
      <c r="C19" s="8" t="s">
        <v>36</v>
      </c>
      <c r="D19" s="35" t="s">
        <v>164</v>
      </c>
      <c r="E19" s="14" t="s">
        <v>36</v>
      </c>
      <c r="F19" s="32" t="s">
        <v>172</v>
      </c>
      <c r="G19" s="14" t="s">
        <v>237</v>
      </c>
      <c r="H19" s="14" t="s">
        <v>51</v>
      </c>
      <c r="I19" s="14" t="s">
        <v>73</v>
      </c>
      <c r="J19" s="8" t="s">
        <v>171</v>
      </c>
      <c r="K19" s="12">
        <v>45125</v>
      </c>
      <c r="L19" s="12">
        <v>45490</v>
      </c>
      <c r="M19" s="14">
        <v>1165790</v>
      </c>
      <c r="N19" s="15">
        <v>376597.65</v>
      </c>
      <c r="O19" s="11">
        <f t="shared" ca="1" si="0"/>
        <v>321</v>
      </c>
      <c r="P19" s="76">
        <v>0</v>
      </c>
      <c r="Q19" s="76" t="s">
        <v>133</v>
      </c>
      <c r="R19" s="39" t="str">
        <f t="shared" ca="1" si="1"/>
        <v>VIGENTE</v>
      </c>
      <c r="S19" s="80"/>
      <c r="T19" s="85" t="s">
        <v>272</v>
      </c>
    </row>
    <row r="20" spans="1:20" ht="78.75" x14ac:dyDescent="0.25">
      <c r="A20" s="1">
        <v>9</v>
      </c>
      <c r="B20" s="7">
        <v>45132</v>
      </c>
      <c r="C20" s="8" t="s">
        <v>36</v>
      </c>
      <c r="D20" s="35" t="s">
        <v>164</v>
      </c>
      <c r="E20" s="14" t="s">
        <v>36</v>
      </c>
      <c r="F20" s="32" t="s">
        <v>174</v>
      </c>
      <c r="G20" s="14" t="s">
        <v>230</v>
      </c>
      <c r="H20" s="14" t="s">
        <v>51</v>
      </c>
      <c r="I20" s="14" t="s">
        <v>73</v>
      </c>
      <c r="J20" s="8" t="s">
        <v>173</v>
      </c>
      <c r="K20" s="12">
        <v>45125</v>
      </c>
      <c r="L20" s="12">
        <v>45490</v>
      </c>
      <c r="M20" s="14">
        <v>1165786</v>
      </c>
      <c r="N20" s="15">
        <v>27653373.5</v>
      </c>
      <c r="O20" s="11">
        <f t="shared" ca="1" si="0"/>
        <v>321</v>
      </c>
      <c r="P20" s="76">
        <v>0</v>
      </c>
      <c r="Q20" s="76" t="s">
        <v>133</v>
      </c>
      <c r="R20" s="39" t="str">
        <f t="shared" ca="1" si="1"/>
        <v>VIGENTE</v>
      </c>
      <c r="S20" s="80"/>
      <c r="T20" s="85" t="s">
        <v>272</v>
      </c>
    </row>
    <row r="21" spans="1:20" ht="33.75" x14ac:dyDescent="0.25">
      <c r="A21" s="1">
        <v>10</v>
      </c>
      <c r="B21" s="7">
        <v>45132</v>
      </c>
      <c r="C21" s="8" t="s">
        <v>36</v>
      </c>
      <c r="D21" s="35" t="s">
        <v>164</v>
      </c>
      <c r="E21" s="14" t="s">
        <v>36</v>
      </c>
      <c r="F21" s="32" t="s">
        <v>233</v>
      </c>
      <c r="G21" s="14" t="s">
        <v>231</v>
      </c>
      <c r="H21" s="14" t="s">
        <v>51</v>
      </c>
      <c r="I21" s="14" t="s">
        <v>73</v>
      </c>
      <c r="J21" s="8" t="s">
        <v>232</v>
      </c>
      <c r="K21" s="12">
        <v>45125</v>
      </c>
      <c r="L21" s="12">
        <v>45490</v>
      </c>
      <c r="M21" s="14">
        <v>1165802</v>
      </c>
      <c r="N21" s="15">
        <v>100000</v>
      </c>
      <c r="O21" s="11">
        <f t="shared" ref="O21" ca="1" si="2">(L21-$U$2)</f>
        <v>321</v>
      </c>
      <c r="P21" s="76">
        <v>0</v>
      </c>
      <c r="Q21" s="76" t="s">
        <v>133</v>
      </c>
      <c r="R21" s="39" t="str">
        <f t="shared" ref="R21" ca="1" si="3">IF(O21&gt;0,"VIGENTE", " ")</f>
        <v>VIGENTE</v>
      </c>
      <c r="S21" s="80"/>
      <c r="T21" s="85" t="s">
        <v>272</v>
      </c>
    </row>
    <row r="22" spans="1:20" ht="33.75" x14ac:dyDescent="0.25">
      <c r="A22" s="1">
        <v>11</v>
      </c>
      <c r="B22" s="7">
        <v>45132</v>
      </c>
      <c r="C22" s="8" t="s">
        <v>36</v>
      </c>
      <c r="D22" s="35" t="s">
        <v>164</v>
      </c>
      <c r="E22" s="14" t="s">
        <v>36</v>
      </c>
      <c r="F22" s="32" t="s">
        <v>175</v>
      </c>
      <c r="G22" s="14" t="s">
        <v>236</v>
      </c>
      <c r="H22" s="14" t="s">
        <v>51</v>
      </c>
      <c r="I22" s="14" t="s">
        <v>73</v>
      </c>
      <c r="J22" s="8" t="s">
        <v>176</v>
      </c>
      <c r="K22" s="12">
        <v>45125</v>
      </c>
      <c r="L22" s="12">
        <v>45490</v>
      </c>
      <c r="M22" s="14">
        <v>1165798</v>
      </c>
      <c r="N22" s="15">
        <v>281618.18</v>
      </c>
      <c r="O22" s="11">
        <f t="shared" ca="1" si="0"/>
        <v>321</v>
      </c>
      <c r="P22" s="76">
        <v>0</v>
      </c>
      <c r="Q22" s="76" t="s">
        <v>133</v>
      </c>
      <c r="R22" s="39" t="str">
        <f t="shared" ca="1" si="1"/>
        <v>VIGENTE</v>
      </c>
      <c r="S22" s="80"/>
      <c r="T22" s="85" t="s">
        <v>272</v>
      </c>
    </row>
    <row r="23" spans="1:20" ht="34.5" thickBot="1" x14ac:dyDescent="0.3">
      <c r="A23" s="1">
        <v>12</v>
      </c>
      <c r="B23" s="7">
        <v>45132</v>
      </c>
      <c r="C23" s="8" t="s">
        <v>36</v>
      </c>
      <c r="D23" s="35" t="s">
        <v>164</v>
      </c>
      <c r="E23" s="14" t="s">
        <v>36</v>
      </c>
      <c r="F23" s="32" t="s">
        <v>177</v>
      </c>
      <c r="G23" s="14" t="s">
        <v>235</v>
      </c>
      <c r="H23" s="14" t="s">
        <v>51</v>
      </c>
      <c r="I23" s="14" t="s">
        <v>73</v>
      </c>
      <c r="J23" s="8" t="s">
        <v>178</v>
      </c>
      <c r="K23" s="12">
        <v>45125</v>
      </c>
      <c r="L23" s="12">
        <v>45490</v>
      </c>
      <c r="M23" s="14">
        <v>1165788</v>
      </c>
      <c r="N23" s="15">
        <v>2500000</v>
      </c>
      <c r="O23" s="11">
        <f t="shared" ca="1" si="0"/>
        <v>321</v>
      </c>
      <c r="P23" s="76">
        <v>0</v>
      </c>
      <c r="Q23" s="79" t="s">
        <v>133</v>
      </c>
      <c r="R23" s="39" t="str">
        <f t="shared" ca="1" si="1"/>
        <v>VIGENTE</v>
      </c>
      <c r="S23" s="80"/>
      <c r="T23" s="85" t="s">
        <v>272</v>
      </c>
    </row>
    <row r="24" spans="1:20" ht="3.75" customHeight="1" thickBot="1" x14ac:dyDescent="0.3">
      <c r="A24" s="1"/>
      <c r="B24" s="2"/>
      <c r="C24" s="3"/>
      <c r="D24" s="38"/>
      <c r="E24" s="18">
        <v>1</v>
      </c>
      <c r="F24" s="34"/>
      <c r="G24" s="18"/>
      <c r="H24" s="18"/>
      <c r="I24" s="18"/>
      <c r="J24" s="30"/>
      <c r="K24" s="23"/>
      <c r="L24" s="23"/>
      <c r="M24" s="24"/>
      <c r="N24" s="27"/>
      <c r="O24" s="28"/>
      <c r="P24" s="28"/>
      <c r="Q24" s="28"/>
      <c r="R24" s="28"/>
      <c r="S24" s="28"/>
      <c r="T24" s="4"/>
    </row>
    <row r="25" spans="1:20" ht="45.75" thickBot="1" x14ac:dyDescent="0.3">
      <c r="A25" s="1">
        <v>13</v>
      </c>
      <c r="B25" s="5">
        <v>45021</v>
      </c>
      <c r="C25" s="6" t="s">
        <v>186</v>
      </c>
      <c r="D25" s="36" t="s">
        <v>74</v>
      </c>
      <c r="E25" s="19" t="s">
        <v>43</v>
      </c>
      <c r="F25" s="31" t="s">
        <v>187</v>
      </c>
      <c r="G25" s="19" t="s">
        <v>188</v>
      </c>
      <c r="H25" s="19" t="s">
        <v>189</v>
      </c>
      <c r="I25" s="19" t="s">
        <v>82</v>
      </c>
      <c r="J25" s="6" t="s">
        <v>31</v>
      </c>
      <c r="K25" s="21">
        <v>45021</v>
      </c>
      <c r="L25" s="21">
        <v>45241</v>
      </c>
      <c r="M25" s="19" t="s">
        <v>190</v>
      </c>
      <c r="N25" s="25">
        <v>9900</v>
      </c>
      <c r="O25" s="13">
        <f ca="1">(L25-$U$2)</f>
        <v>72</v>
      </c>
      <c r="P25" s="76">
        <v>0</v>
      </c>
      <c r="Q25" s="77" t="s">
        <v>134</v>
      </c>
      <c r="R25" s="39" t="str">
        <f ca="1">IF(O25&gt;0,"VIGENTE", " ")</f>
        <v>VIGENTE</v>
      </c>
      <c r="S25" s="82"/>
      <c r="T25" s="86" t="s">
        <v>272</v>
      </c>
    </row>
    <row r="26" spans="1:20" ht="4.5" customHeight="1" thickBot="1" x14ac:dyDescent="0.3">
      <c r="A26" s="1"/>
      <c r="B26" s="2"/>
      <c r="C26" s="3"/>
      <c r="D26" s="38"/>
      <c r="E26" s="18">
        <v>1</v>
      </c>
      <c r="F26" s="34"/>
      <c r="G26" s="18"/>
      <c r="H26" s="18"/>
      <c r="I26" s="18"/>
      <c r="J26" s="30"/>
      <c r="K26" s="23"/>
      <c r="L26" s="23"/>
      <c r="M26" s="24"/>
      <c r="N26" s="27"/>
      <c r="O26" s="28"/>
      <c r="P26" s="28"/>
      <c r="Q26" s="28"/>
      <c r="R26" s="28"/>
      <c r="S26" s="28"/>
      <c r="T26" s="87"/>
    </row>
    <row r="27" spans="1:20" ht="33.75" x14ac:dyDescent="0.25">
      <c r="A27" s="1">
        <v>14</v>
      </c>
      <c r="B27" s="5">
        <v>45058</v>
      </c>
      <c r="C27" s="6" t="s">
        <v>191</v>
      </c>
      <c r="D27" s="36" t="s">
        <v>192</v>
      </c>
      <c r="E27" s="19" t="s">
        <v>43</v>
      </c>
      <c r="F27" s="31" t="s">
        <v>193</v>
      </c>
      <c r="G27" s="19" t="s">
        <v>194</v>
      </c>
      <c r="H27" s="19" t="s">
        <v>28</v>
      </c>
      <c r="I27" s="19" t="s">
        <v>82</v>
      </c>
      <c r="J27" s="6" t="s">
        <v>195</v>
      </c>
      <c r="K27" s="21">
        <v>45150</v>
      </c>
      <c r="L27" s="21">
        <v>45210</v>
      </c>
      <c r="M27" s="19" t="s">
        <v>196</v>
      </c>
      <c r="N27" s="25">
        <v>990</v>
      </c>
      <c r="O27" s="13">
        <f ca="1">(L27-$U$2)</f>
        <v>41</v>
      </c>
      <c r="P27" s="76">
        <v>2</v>
      </c>
      <c r="Q27" s="78" t="s">
        <v>134</v>
      </c>
      <c r="R27" s="39" t="str">
        <f ca="1">IF(O27&gt;0,"VIGENTE", " ")</f>
        <v>VIGENTE</v>
      </c>
      <c r="S27" s="82" t="s">
        <v>238</v>
      </c>
      <c r="T27" s="86" t="s">
        <v>272</v>
      </c>
    </row>
    <row r="28" spans="1:20" ht="34.5" thickBot="1" x14ac:dyDescent="0.3">
      <c r="A28" s="1">
        <v>15</v>
      </c>
      <c r="B28" s="41">
        <v>45058</v>
      </c>
      <c r="C28" s="42" t="s">
        <v>191</v>
      </c>
      <c r="D28" s="43" t="s">
        <v>192</v>
      </c>
      <c r="E28" s="44" t="s">
        <v>43</v>
      </c>
      <c r="F28" s="45" t="s">
        <v>193</v>
      </c>
      <c r="G28" s="44" t="s">
        <v>194</v>
      </c>
      <c r="H28" s="44" t="s">
        <v>28</v>
      </c>
      <c r="I28" s="44" t="s">
        <v>82</v>
      </c>
      <c r="J28" s="42" t="s">
        <v>31</v>
      </c>
      <c r="K28" s="46">
        <v>45150</v>
      </c>
      <c r="L28" s="46">
        <v>45210</v>
      </c>
      <c r="M28" s="44" t="s">
        <v>197</v>
      </c>
      <c r="N28" s="47">
        <v>9900</v>
      </c>
      <c r="O28" s="48">
        <f ca="1">(L28-$U$2)</f>
        <v>41</v>
      </c>
      <c r="P28" s="76">
        <v>2</v>
      </c>
      <c r="Q28" s="79" t="s">
        <v>134</v>
      </c>
      <c r="R28" s="39" t="str">
        <f ca="1">IF(O28&gt;0,"VIGENTE", " ")</f>
        <v>VIGENTE</v>
      </c>
      <c r="S28" s="82" t="s">
        <v>238</v>
      </c>
      <c r="T28" s="88" t="s">
        <v>272</v>
      </c>
    </row>
    <row r="29" spans="1:20" ht="5.25" customHeight="1" thickBot="1" x14ac:dyDescent="0.3">
      <c r="A29" s="1"/>
      <c r="B29" s="2"/>
      <c r="C29" s="3"/>
      <c r="D29" s="38"/>
      <c r="E29" s="18">
        <v>1</v>
      </c>
      <c r="F29" s="34"/>
      <c r="G29" s="18"/>
      <c r="H29" s="18"/>
      <c r="I29" s="18"/>
      <c r="J29" s="30"/>
      <c r="K29" s="23"/>
      <c r="L29" s="23"/>
      <c r="M29" s="24"/>
      <c r="N29" s="27"/>
      <c r="O29" s="28"/>
      <c r="P29" s="28"/>
      <c r="Q29" s="28"/>
      <c r="R29" s="28"/>
      <c r="S29" s="28"/>
      <c r="T29" s="87"/>
    </row>
    <row r="30" spans="1:20" ht="33.75" x14ac:dyDescent="0.25">
      <c r="A30" s="1">
        <v>16</v>
      </c>
      <c r="B30" s="5">
        <v>45070</v>
      </c>
      <c r="C30" s="6" t="s">
        <v>198</v>
      </c>
      <c r="D30" s="36" t="s">
        <v>90</v>
      </c>
      <c r="E30" s="19" t="s">
        <v>27</v>
      </c>
      <c r="F30" s="31" t="s">
        <v>199</v>
      </c>
      <c r="G30" s="19" t="s">
        <v>200</v>
      </c>
      <c r="H30" s="19" t="s">
        <v>28</v>
      </c>
      <c r="I30" s="19" t="s">
        <v>82</v>
      </c>
      <c r="J30" s="6" t="s">
        <v>195</v>
      </c>
      <c r="K30" s="21">
        <v>45070</v>
      </c>
      <c r="L30" s="21">
        <v>45290</v>
      </c>
      <c r="M30" s="19">
        <v>31165</v>
      </c>
      <c r="N30" s="25">
        <v>4802.09</v>
      </c>
      <c r="O30" s="13">
        <f ca="1">(L30-$U$2)</f>
        <v>121</v>
      </c>
      <c r="P30" s="76">
        <v>0</v>
      </c>
      <c r="Q30" s="78" t="s">
        <v>134</v>
      </c>
      <c r="R30" s="39" t="str">
        <f ca="1">IF(O30&gt;0,"VIGENTE", " ")</f>
        <v>VIGENTE</v>
      </c>
      <c r="S30" s="82"/>
      <c r="T30" s="86" t="s">
        <v>272</v>
      </c>
    </row>
    <row r="31" spans="1:20" ht="34.5" thickBot="1" x14ac:dyDescent="0.3">
      <c r="A31" s="1">
        <v>17</v>
      </c>
      <c r="B31" s="41">
        <v>45070</v>
      </c>
      <c r="C31" s="42" t="s">
        <v>198</v>
      </c>
      <c r="D31" s="43" t="s">
        <v>90</v>
      </c>
      <c r="E31" s="44" t="s">
        <v>27</v>
      </c>
      <c r="F31" s="45" t="s">
        <v>199</v>
      </c>
      <c r="G31" s="44" t="s">
        <v>200</v>
      </c>
      <c r="H31" s="44" t="s">
        <v>28</v>
      </c>
      <c r="I31" s="44" t="s">
        <v>82</v>
      </c>
      <c r="J31" s="42" t="s">
        <v>31</v>
      </c>
      <c r="K31" s="46">
        <v>45145</v>
      </c>
      <c r="L31" s="46">
        <v>45175</v>
      </c>
      <c r="M31" s="44">
        <v>28188</v>
      </c>
      <c r="N31" s="47">
        <v>48020.93</v>
      </c>
      <c r="O31" s="48">
        <f ca="1">(L31-$U$2)</f>
        <v>6</v>
      </c>
      <c r="P31" s="76">
        <v>1</v>
      </c>
      <c r="Q31" s="79" t="s">
        <v>133</v>
      </c>
      <c r="R31" s="39" t="str">
        <f ca="1">IF(O31&gt;0,"VIGENTE", " ")</f>
        <v>VIGENTE</v>
      </c>
      <c r="S31" s="83" t="s">
        <v>239</v>
      </c>
      <c r="T31" s="88" t="s">
        <v>272</v>
      </c>
    </row>
    <row r="32" spans="1:20" ht="6" customHeight="1" thickBot="1" x14ac:dyDescent="0.3">
      <c r="A32" s="1"/>
      <c r="B32" s="2"/>
      <c r="C32" s="3"/>
      <c r="D32" s="38"/>
      <c r="E32" s="18">
        <v>1</v>
      </c>
      <c r="F32" s="34"/>
      <c r="G32" s="18"/>
      <c r="H32" s="18"/>
      <c r="I32" s="18"/>
      <c r="J32" s="30"/>
      <c r="K32" s="23"/>
      <c r="L32" s="23"/>
      <c r="M32" s="24"/>
      <c r="N32" s="27"/>
      <c r="O32" s="28"/>
      <c r="P32" s="28"/>
      <c r="Q32" s="28"/>
      <c r="R32" s="28"/>
      <c r="S32" s="28"/>
      <c r="T32" s="87"/>
    </row>
    <row r="33" spans="1:21" ht="33.75" x14ac:dyDescent="0.25">
      <c r="A33" s="1">
        <v>18</v>
      </c>
      <c r="B33" s="5">
        <v>45076</v>
      </c>
      <c r="C33" s="6" t="s">
        <v>198</v>
      </c>
      <c r="D33" s="36" t="s">
        <v>90</v>
      </c>
      <c r="E33" s="19" t="s">
        <v>27</v>
      </c>
      <c r="F33" s="31" t="s">
        <v>201</v>
      </c>
      <c r="G33" s="19" t="s">
        <v>202</v>
      </c>
      <c r="H33" s="19" t="s">
        <v>28</v>
      </c>
      <c r="I33" s="19" t="s">
        <v>82</v>
      </c>
      <c r="J33" s="6" t="s">
        <v>195</v>
      </c>
      <c r="K33" s="21">
        <v>45078</v>
      </c>
      <c r="L33" s="21">
        <v>45298</v>
      </c>
      <c r="M33" s="19">
        <v>31168</v>
      </c>
      <c r="N33" s="25">
        <v>5789.27</v>
      </c>
      <c r="O33" s="13">
        <f ca="1">(L33-$U$2)</f>
        <v>129</v>
      </c>
      <c r="P33" s="76">
        <v>0</v>
      </c>
      <c r="Q33" s="78" t="s">
        <v>134</v>
      </c>
      <c r="R33" s="39" t="str">
        <f ca="1">IF(O33&gt;0,"VIGENTE", " ")</f>
        <v>VIGENTE</v>
      </c>
      <c r="S33" s="82"/>
      <c r="T33" s="86" t="s">
        <v>272</v>
      </c>
    </row>
    <row r="34" spans="1:21" ht="34.5" thickBot="1" x14ac:dyDescent="0.3">
      <c r="A34" s="1">
        <v>19</v>
      </c>
      <c r="B34" s="41">
        <v>45076</v>
      </c>
      <c r="C34" s="42" t="s">
        <v>198</v>
      </c>
      <c r="D34" s="43" t="s">
        <v>90</v>
      </c>
      <c r="E34" s="44" t="s">
        <v>27</v>
      </c>
      <c r="F34" s="45" t="s">
        <v>201</v>
      </c>
      <c r="G34" s="44" t="s">
        <v>202</v>
      </c>
      <c r="H34" s="44" t="s">
        <v>28</v>
      </c>
      <c r="I34" s="44" t="s">
        <v>82</v>
      </c>
      <c r="J34" s="42" t="s">
        <v>31</v>
      </c>
      <c r="K34" s="46">
        <v>45153</v>
      </c>
      <c r="L34" s="46">
        <v>45183</v>
      </c>
      <c r="M34" s="44">
        <v>28190</v>
      </c>
      <c r="N34" s="47">
        <v>57892.74</v>
      </c>
      <c r="O34" s="48">
        <f ca="1">(L34-$U$2)</f>
        <v>14</v>
      </c>
      <c r="P34" s="76">
        <v>1</v>
      </c>
      <c r="Q34" s="79" t="s">
        <v>133</v>
      </c>
      <c r="R34" s="39" t="str">
        <f ca="1">IF(O34&gt;0,"VIGENTE", " ")</f>
        <v>VIGENTE</v>
      </c>
      <c r="S34" s="83" t="s">
        <v>239</v>
      </c>
      <c r="T34" s="88" t="s">
        <v>272</v>
      </c>
    </row>
    <row r="35" spans="1:21" ht="6.75" customHeight="1" thickBot="1" x14ac:dyDescent="0.3">
      <c r="A35" s="1"/>
      <c r="B35" s="2"/>
      <c r="C35" s="3"/>
      <c r="D35" s="38"/>
      <c r="E35" s="18">
        <v>1</v>
      </c>
      <c r="F35" s="34"/>
      <c r="G35" s="18"/>
      <c r="H35" s="18"/>
      <c r="I35" s="18"/>
      <c r="J35" s="30"/>
      <c r="K35" s="23"/>
      <c r="L35" s="23"/>
      <c r="M35" s="24"/>
      <c r="N35" s="27"/>
      <c r="O35" s="28"/>
      <c r="P35" s="28"/>
      <c r="Q35" s="28"/>
      <c r="R35" s="28"/>
      <c r="S35" s="28"/>
      <c r="T35" s="87"/>
    </row>
    <row r="36" spans="1:21" ht="23.25" thickBot="1" x14ac:dyDescent="0.3">
      <c r="A36" s="1">
        <v>20</v>
      </c>
      <c r="B36" s="5">
        <v>44987</v>
      </c>
      <c r="C36" s="6" t="s">
        <v>203</v>
      </c>
      <c r="D36" s="36" t="s">
        <v>204</v>
      </c>
      <c r="E36" s="19" t="s">
        <v>40</v>
      </c>
      <c r="F36" s="31" t="s">
        <v>205</v>
      </c>
      <c r="G36" s="19" t="s">
        <v>206</v>
      </c>
      <c r="H36" s="19" t="s">
        <v>155</v>
      </c>
      <c r="I36" s="19" t="s">
        <v>82</v>
      </c>
      <c r="J36" s="6" t="s">
        <v>207</v>
      </c>
      <c r="K36" s="21">
        <v>44934</v>
      </c>
      <c r="L36" s="21">
        <v>45329</v>
      </c>
      <c r="M36" s="19">
        <v>78240</v>
      </c>
      <c r="N36" s="25">
        <v>18200.61</v>
      </c>
      <c r="O36" s="13">
        <f ca="1">(L36-$U$2)</f>
        <v>160</v>
      </c>
      <c r="P36" s="76">
        <v>0</v>
      </c>
      <c r="Q36" s="77" t="s">
        <v>134</v>
      </c>
      <c r="R36" s="39" t="str">
        <f ca="1">IF(O36&gt;0,"VIGENTE", " ")</f>
        <v>VIGENTE</v>
      </c>
      <c r="S36" s="82"/>
      <c r="T36" s="86" t="s">
        <v>272</v>
      </c>
    </row>
    <row r="37" spans="1:21" ht="6.75" customHeight="1" thickBot="1" x14ac:dyDescent="0.3">
      <c r="A37" s="1"/>
      <c r="B37" s="2"/>
      <c r="C37" s="3"/>
      <c r="D37" s="38"/>
      <c r="E37" s="18">
        <v>1</v>
      </c>
      <c r="F37" s="34"/>
      <c r="G37" s="18"/>
      <c r="H37" s="18"/>
      <c r="I37" s="18"/>
      <c r="J37" s="30"/>
      <c r="K37" s="23"/>
      <c r="L37" s="23"/>
      <c r="M37" s="24"/>
      <c r="N37" s="27"/>
      <c r="O37" s="28"/>
      <c r="P37" s="28"/>
      <c r="Q37" s="28"/>
      <c r="R37" s="28"/>
      <c r="S37" s="28"/>
      <c r="T37" s="87"/>
    </row>
    <row r="38" spans="1:21" ht="23.25" thickBot="1" x14ac:dyDescent="0.3">
      <c r="A38" s="1">
        <v>21</v>
      </c>
      <c r="B38" s="5">
        <v>44980</v>
      </c>
      <c r="C38" s="6" t="s">
        <v>208</v>
      </c>
      <c r="D38" s="36" t="s">
        <v>209</v>
      </c>
      <c r="E38" s="19" t="s">
        <v>36</v>
      </c>
      <c r="F38" s="31" t="s">
        <v>210</v>
      </c>
      <c r="G38" s="19" t="s">
        <v>211</v>
      </c>
      <c r="H38" s="19" t="s">
        <v>81</v>
      </c>
      <c r="I38" s="19" t="s">
        <v>82</v>
      </c>
      <c r="J38" s="6" t="s">
        <v>207</v>
      </c>
      <c r="K38" s="21">
        <v>44986</v>
      </c>
      <c r="L38" s="21">
        <v>45381</v>
      </c>
      <c r="M38" s="19">
        <v>1153646</v>
      </c>
      <c r="N38" s="25">
        <v>27385.64</v>
      </c>
      <c r="O38" s="13">
        <f ca="1">(L38-$U$2)</f>
        <v>212</v>
      </c>
      <c r="P38" s="76">
        <v>0</v>
      </c>
      <c r="Q38" s="77" t="s">
        <v>134</v>
      </c>
      <c r="R38" s="39" t="str">
        <f ca="1">IF(O38&gt;0,"VIGENTE", " ")</f>
        <v>VIGENTE</v>
      </c>
      <c r="S38" s="82"/>
      <c r="T38" s="86" t="s">
        <v>272</v>
      </c>
    </row>
    <row r="39" spans="1:21" ht="6" customHeight="1" thickBot="1" x14ac:dyDescent="0.3">
      <c r="A39" s="1"/>
      <c r="B39" s="2"/>
      <c r="C39" s="3"/>
      <c r="D39" s="38"/>
      <c r="E39" s="18">
        <v>1</v>
      </c>
      <c r="F39" s="34"/>
      <c r="G39" s="18"/>
      <c r="H39" s="18"/>
      <c r="I39" s="18"/>
      <c r="J39" s="30"/>
      <c r="K39" s="23"/>
      <c r="L39" s="23"/>
      <c r="M39" s="24"/>
      <c r="N39" s="27"/>
      <c r="O39" s="28"/>
      <c r="P39" s="28"/>
      <c r="Q39" s="28"/>
      <c r="R39" s="28"/>
      <c r="S39" s="28"/>
      <c r="T39" s="87"/>
    </row>
    <row r="40" spans="1:21" ht="23.25" thickBot="1" x14ac:dyDescent="0.3">
      <c r="A40" s="1">
        <v>22</v>
      </c>
      <c r="B40" s="5">
        <v>45099</v>
      </c>
      <c r="C40" s="6" t="s">
        <v>212</v>
      </c>
      <c r="D40" s="36" t="s">
        <v>213</v>
      </c>
      <c r="E40" s="19" t="s">
        <v>95</v>
      </c>
      <c r="F40" s="31" t="s">
        <v>102</v>
      </c>
      <c r="G40" s="19" t="s">
        <v>240</v>
      </c>
      <c r="H40" s="19" t="s">
        <v>101</v>
      </c>
      <c r="I40" s="19" t="s">
        <v>82</v>
      </c>
      <c r="J40" s="6" t="s">
        <v>31</v>
      </c>
      <c r="K40" s="21">
        <v>45100</v>
      </c>
      <c r="L40" s="21">
        <v>45280</v>
      </c>
      <c r="M40" s="19">
        <v>14474</v>
      </c>
      <c r="N40" s="25">
        <v>3750</v>
      </c>
      <c r="O40" s="13">
        <f ca="1">(L40-$U$2)</f>
        <v>111</v>
      </c>
      <c r="P40" s="76">
        <v>0</v>
      </c>
      <c r="Q40" s="77" t="s">
        <v>133</v>
      </c>
      <c r="R40" s="39" t="str">
        <f ca="1">IF(O40&gt;0,"VIGENTE", " ")</f>
        <v>VIGENTE</v>
      </c>
      <c r="S40" s="82"/>
      <c r="T40" s="86" t="s">
        <v>272</v>
      </c>
    </row>
    <row r="41" spans="1:21" ht="5.25" customHeight="1" thickBot="1" x14ac:dyDescent="0.3">
      <c r="A41" s="1"/>
      <c r="B41" s="2"/>
      <c r="C41" s="3"/>
      <c r="D41" s="38"/>
      <c r="E41" s="18">
        <v>1</v>
      </c>
      <c r="F41" s="34"/>
      <c r="G41" s="18"/>
      <c r="H41" s="18"/>
      <c r="I41" s="18"/>
      <c r="J41" s="30"/>
      <c r="K41" s="23"/>
      <c r="L41" s="23"/>
      <c r="M41" s="24"/>
      <c r="N41" s="27"/>
      <c r="O41" s="28"/>
      <c r="P41" s="28"/>
      <c r="Q41" s="28"/>
      <c r="R41" s="28"/>
      <c r="S41" s="28"/>
      <c r="T41" s="87"/>
    </row>
    <row r="42" spans="1:21" ht="33.75" x14ac:dyDescent="0.25">
      <c r="A42" s="1">
        <v>23</v>
      </c>
      <c r="B42" s="5">
        <v>45106</v>
      </c>
      <c r="C42" s="6" t="s">
        <v>241</v>
      </c>
      <c r="D42" s="36" t="s">
        <v>242</v>
      </c>
      <c r="E42" s="19" t="s">
        <v>37</v>
      </c>
      <c r="F42" s="31" t="s">
        <v>244</v>
      </c>
      <c r="G42" s="19" t="s">
        <v>243</v>
      </c>
      <c r="H42" s="19" t="s">
        <v>245</v>
      </c>
      <c r="I42" s="19" t="s">
        <v>82</v>
      </c>
      <c r="J42" s="6" t="s">
        <v>195</v>
      </c>
      <c r="K42" s="21">
        <v>45106</v>
      </c>
      <c r="L42" s="21">
        <v>45471</v>
      </c>
      <c r="M42" s="19">
        <v>74152</v>
      </c>
      <c r="N42" s="25">
        <v>5929.43</v>
      </c>
      <c r="O42" s="13">
        <f ca="1">(L42-$U$2)</f>
        <v>302</v>
      </c>
      <c r="P42" s="76">
        <v>0</v>
      </c>
      <c r="Q42" s="78" t="s">
        <v>134</v>
      </c>
      <c r="R42" s="39" t="str">
        <f ca="1">IF(O42&gt;0,"VIGENTE", " ")</f>
        <v>VIGENTE</v>
      </c>
      <c r="S42" s="82"/>
      <c r="T42" s="86" t="s">
        <v>272</v>
      </c>
    </row>
    <row r="43" spans="1:21" ht="34.5" thickBot="1" x14ac:dyDescent="0.3">
      <c r="A43" s="1">
        <v>24</v>
      </c>
      <c r="B43" s="41">
        <v>45103</v>
      </c>
      <c r="C43" s="42" t="s">
        <v>241</v>
      </c>
      <c r="D43" s="43" t="s">
        <v>242</v>
      </c>
      <c r="E43" s="44" t="s">
        <v>37</v>
      </c>
      <c r="F43" s="45" t="s">
        <v>244</v>
      </c>
      <c r="G43" s="44" t="s">
        <v>243</v>
      </c>
      <c r="H43" s="44" t="s">
        <v>245</v>
      </c>
      <c r="I43" s="44" t="s">
        <v>82</v>
      </c>
      <c r="J43" s="42" t="s">
        <v>31</v>
      </c>
      <c r="K43" s="46">
        <v>45106</v>
      </c>
      <c r="L43" s="46">
        <v>45196</v>
      </c>
      <c r="M43" s="44">
        <v>72631</v>
      </c>
      <c r="N43" s="47">
        <v>59294.25</v>
      </c>
      <c r="O43" s="48">
        <f ca="1">(L43-$U$2)</f>
        <v>27</v>
      </c>
      <c r="P43" s="76">
        <v>0</v>
      </c>
      <c r="Q43" s="79" t="s">
        <v>134</v>
      </c>
      <c r="R43" s="39" t="str">
        <f ca="1">IF(O43&gt;0,"VIGENTE", " ")</f>
        <v>VIGENTE</v>
      </c>
      <c r="S43" s="83"/>
      <c r="T43" s="88" t="s">
        <v>272</v>
      </c>
    </row>
    <row r="44" spans="1:21" ht="5.25" customHeight="1" thickBot="1" x14ac:dyDescent="0.3">
      <c r="A44" s="1"/>
      <c r="B44" s="2"/>
      <c r="C44" s="3"/>
      <c r="D44" s="38"/>
      <c r="E44" s="18"/>
      <c r="F44" s="34"/>
      <c r="G44" s="18"/>
      <c r="H44" s="18"/>
      <c r="I44" s="18"/>
      <c r="J44" s="30"/>
      <c r="K44" s="23"/>
      <c r="L44" s="23"/>
      <c r="M44" s="24"/>
      <c r="N44" s="27"/>
      <c r="O44" s="28"/>
      <c r="P44" s="28"/>
      <c r="Q44" s="28"/>
      <c r="R44" s="28"/>
      <c r="S44" s="28"/>
      <c r="T44" s="87"/>
    </row>
    <row r="45" spans="1:21" ht="34.5" thickBot="1" x14ac:dyDescent="0.3">
      <c r="A45" s="1">
        <v>25</v>
      </c>
      <c r="B45" s="5">
        <v>45110</v>
      </c>
      <c r="C45" s="6" t="s">
        <v>246</v>
      </c>
      <c r="D45" s="36" t="s">
        <v>247</v>
      </c>
      <c r="E45" s="19" t="s">
        <v>248</v>
      </c>
      <c r="F45" s="31" t="s">
        <v>249</v>
      </c>
      <c r="G45" s="19" t="s">
        <v>251</v>
      </c>
      <c r="H45" s="19" t="s">
        <v>252</v>
      </c>
      <c r="I45" s="19" t="s">
        <v>250</v>
      </c>
      <c r="J45" s="6" t="s">
        <v>31</v>
      </c>
      <c r="K45" s="21">
        <v>45110</v>
      </c>
      <c r="L45" s="21">
        <v>45280</v>
      </c>
      <c r="M45" s="19" t="s">
        <v>253</v>
      </c>
      <c r="N45" s="25">
        <v>7500</v>
      </c>
      <c r="O45" s="13">
        <f ca="1">(L45-$U$2)</f>
        <v>111</v>
      </c>
      <c r="P45" s="76">
        <v>0</v>
      </c>
      <c r="Q45" s="77" t="s">
        <v>134</v>
      </c>
      <c r="R45" s="39" t="str">
        <f ca="1">IF(O45&gt;0,"VIGENTE", " ")</f>
        <v>VIGENTE</v>
      </c>
      <c r="S45" s="82"/>
      <c r="T45" s="86" t="s">
        <v>272</v>
      </c>
    </row>
    <row r="46" spans="1:21" s="1" customFormat="1" ht="5.25" customHeight="1" thickBot="1" x14ac:dyDescent="0.3">
      <c r="B46" s="2"/>
      <c r="C46" s="3"/>
      <c r="D46" s="38"/>
      <c r="E46" s="18">
        <v>1</v>
      </c>
      <c r="F46" s="34"/>
      <c r="G46" s="18"/>
      <c r="H46" s="18"/>
      <c r="I46" s="18"/>
      <c r="J46" s="30"/>
      <c r="K46" s="23"/>
      <c r="L46" s="23"/>
      <c r="M46" s="24"/>
      <c r="N46" s="27"/>
      <c r="O46" s="28"/>
      <c r="P46" s="28"/>
      <c r="Q46" s="28"/>
      <c r="R46" s="28"/>
      <c r="S46" s="28"/>
      <c r="T46" s="87"/>
      <c r="U46"/>
    </row>
    <row r="47" spans="1:21" ht="45.75" thickBot="1" x14ac:dyDescent="0.3">
      <c r="A47" s="1">
        <v>26</v>
      </c>
      <c r="B47" s="5">
        <v>45112</v>
      </c>
      <c r="C47" s="6" t="s">
        <v>254</v>
      </c>
      <c r="D47" s="36" t="s">
        <v>255</v>
      </c>
      <c r="E47" s="19" t="s">
        <v>43</v>
      </c>
      <c r="F47" s="31" t="s">
        <v>256</v>
      </c>
      <c r="G47" s="19" t="s">
        <v>257</v>
      </c>
      <c r="H47" s="19" t="s">
        <v>189</v>
      </c>
      <c r="I47" s="19" t="s">
        <v>73</v>
      </c>
      <c r="J47" s="6" t="s">
        <v>31</v>
      </c>
      <c r="K47" s="21">
        <v>45112</v>
      </c>
      <c r="L47" s="21">
        <v>45172</v>
      </c>
      <c r="M47" s="19" t="s">
        <v>258</v>
      </c>
      <c r="N47" s="25">
        <v>4900</v>
      </c>
      <c r="O47" s="13">
        <f ca="1">(L47-$U$2)</f>
        <v>3</v>
      </c>
      <c r="P47" s="76">
        <v>0</v>
      </c>
      <c r="Q47" s="77" t="s">
        <v>134</v>
      </c>
      <c r="R47" s="39" t="str">
        <f ca="1">IF(O47&gt;0,"VIGENTE", " ")</f>
        <v>VIGENTE</v>
      </c>
      <c r="S47" s="89" t="s">
        <v>283</v>
      </c>
      <c r="T47" s="86" t="s">
        <v>272</v>
      </c>
    </row>
    <row r="48" spans="1:21" ht="4.5" customHeight="1" thickBot="1" x14ac:dyDescent="0.3">
      <c r="A48" s="1"/>
      <c r="B48" s="2"/>
      <c r="C48" s="3"/>
      <c r="D48" s="38"/>
      <c r="E48" s="18">
        <v>1</v>
      </c>
      <c r="F48" s="34"/>
      <c r="G48" s="18"/>
      <c r="H48" s="18"/>
      <c r="I48" s="18"/>
      <c r="J48" s="30"/>
      <c r="K48" s="23"/>
      <c r="L48" s="23"/>
      <c r="M48" s="24"/>
      <c r="N48" s="27"/>
      <c r="O48" s="28"/>
      <c r="P48" s="28"/>
      <c r="Q48" s="28"/>
      <c r="R48" s="28"/>
      <c r="S48" s="28"/>
      <c r="T48" s="87"/>
    </row>
    <row r="49" spans="1:20" ht="33.75" x14ac:dyDescent="0.25">
      <c r="A49" s="1">
        <v>27</v>
      </c>
      <c r="B49" s="5">
        <v>45127</v>
      </c>
      <c r="C49" s="6" t="s">
        <v>259</v>
      </c>
      <c r="D49" s="36" t="s">
        <v>260</v>
      </c>
      <c r="E49" s="19" t="s">
        <v>261</v>
      </c>
      <c r="F49" s="31" t="s">
        <v>262</v>
      </c>
      <c r="G49" s="19" t="s">
        <v>263</v>
      </c>
      <c r="H49" s="19" t="s">
        <v>108</v>
      </c>
      <c r="I49" s="19" t="s">
        <v>82</v>
      </c>
      <c r="J49" s="6" t="s">
        <v>195</v>
      </c>
      <c r="K49" s="21">
        <v>45127</v>
      </c>
      <c r="L49" s="21">
        <v>45247</v>
      </c>
      <c r="M49" s="19" t="s">
        <v>264</v>
      </c>
      <c r="N49" s="25">
        <v>4468.03</v>
      </c>
      <c r="O49" s="13">
        <f ca="1">(L49-$U$2)</f>
        <v>78</v>
      </c>
      <c r="P49" s="76">
        <v>0</v>
      </c>
      <c r="Q49" s="78" t="s">
        <v>134</v>
      </c>
      <c r="R49" s="39" t="str">
        <f ca="1">IF(O49&gt;0,"VIGENTE", " ")</f>
        <v>VIGENTE</v>
      </c>
      <c r="S49" s="82"/>
      <c r="T49" s="86" t="s">
        <v>272</v>
      </c>
    </row>
    <row r="50" spans="1:20" ht="34.5" thickBot="1" x14ac:dyDescent="0.3">
      <c r="A50" s="90">
        <v>28</v>
      </c>
      <c r="B50" s="41">
        <v>45127</v>
      </c>
      <c r="C50" s="42" t="s">
        <v>259</v>
      </c>
      <c r="D50" s="43" t="s">
        <v>260</v>
      </c>
      <c r="E50" s="44" t="s">
        <v>261</v>
      </c>
      <c r="F50" s="45" t="s">
        <v>262</v>
      </c>
      <c r="G50" s="44" t="s">
        <v>263</v>
      </c>
      <c r="H50" s="44" t="s">
        <v>108</v>
      </c>
      <c r="I50" s="44" t="s">
        <v>82</v>
      </c>
      <c r="J50" s="42" t="s">
        <v>31</v>
      </c>
      <c r="K50" s="46">
        <v>45127</v>
      </c>
      <c r="L50" s="46">
        <v>45247</v>
      </c>
      <c r="M50" s="44" t="s">
        <v>265</v>
      </c>
      <c r="N50" s="47">
        <v>44680.3</v>
      </c>
      <c r="O50" s="48">
        <f ca="1">(L50-$U$2)</f>
        <v>78</v>
      </c>
      <c r="P50" s="76">
        <v>0</v>
      </c>
      <c r="Q50" s="79" t="s">
        <v>134</v>
      </c>
      <c r="R50" s="39" t="str">
        <f ca="1">IF(O50&gt;0,"VIGENTE", " ")</f>
        <v>VIGENTE</v>
      </c>
      <c r="S50" s="83"/>
      <c r="T50" s="88" t="s">
        <v>272</v>
      </c>
    </row>
    <row r="51" spans="1:20" ht="5.25" customHeight="1" thickBot="1" x14ac:dyDescent="0.3">
      <c r="A51" s="1"/>
      <c r="B51" s="2"/>
      <c r="C51" s="3"/>
      <c r="D51" s="38"/>
      <c r="E51" s="18"/>
      <c r="F51" s="34"/>
      <c r="G51" s="18"/>
      <c r="H51" s="18"/>
      <c r="I51" s="18"/>
      <c r="J51" s="30"/>
      <c r="K51" s="23"/>
      <c r="L51" s="23"/>
      <c r="M51" s="24"/>
      <c r="N51" s="27"/>
      <c r="O51" s="28"/>
      <c r="P51" s="28"/>
      <c r="Q51" s="28"/>
      <c r="R51" s="28"/>
      <c r="S51" s="28"/>
      <c r="T51" s="87"/>
    </row>
    <row r="52" spans="1:20" ht="23.25" thickBot="1" x14ac:dyDescent="0.3">
      <c r="A52" s="1">
        <v>29</v>
      </c>
      <c r="B52" s="5">
        <v>45153</v>
      </c>
      <c r="C52" s="6" t="s">
        <v>266</v>
      </c>
      <c r="D52" s="36" t="s">
        <v>267</v>
      </c>
      <c r="E52" s="19" t="s">
        <v>261</v>
      </c>
      <c r="F52" s="31" t="s">
        <v>270</v>
      </c>
      <c r="G52" s="19" t="s">
        <v>268</v>
      </c>
      <c r="H52" s="19" t="s">
        <v>269</v>
      </c>
      <c r="I52" s="19" t="s">
        <v>73</v>
      </c>
      <c r="J52" s="6" t="s">
        <v>31</v>
      </c>
      <c r="K52" s="21">
        <v>45153</v>
      </c>
      <c r="L52" s="21">
        <v>45518</v>
      </c>
      <c r="M52" s="19" t="s">
        <v>271</v>
      </c>
      <c r="N52" s="25">
        <v>7449.08</v>
      </c>
      <c r="O52" s="13">
        <f ca="1">(L52-$U$2)</f>
        <v>349</v>
      </c>
      <c r="P52" s="76">
        <v>0</v>
      </c>
      <c r="Q52" s="77" t="s">
        <v>133</v>
      </c>
      <c r="R52" s="39" t="str">
        <f ca="1">IF(O52&gt;0,"VIGENTE", " ")</f>
        <v>VIGENTE</v>
      </c>
      <c r="S52" s="82"/>
      <c r="T52" s="86" t="s">
        <v>272</v>
      </c>
    </row>
    <row r="53" spans="1:20" ht="5.25" customHeight="1" thickBot="1" x14ac:dyDescent="0.3">
      <c r="A53" s="1"/>
      <c r="B53" s="2"/>
      <c r="C53" s="3"/>
      <c r="D53" s="38"/>
      <c r="E53" s="18">
        <v>1</v>
      </c>
      <c r="F53" s="34"/>
      <c r="G53" s="18"/>
      <c r="H53" s="18"/>
      <c r="I53" s="18"/>
      <c r="J53" s="30"/>
      <c r="K53" s="23"/>
      <c r="L53" s="23"/>
      <c r="M53" s="24"/>
      <c r="N53" s="27"/>
      <c r="O53" s="28"/>
      <c r="P53" s="28"/>
      <c r="Q53" s="28"/>
      <c r="R53" s="28"/>
      <c r="S53" s="28"/>
      <c r="T53" s="4"/>
    </row>
    <row r="54" spans="1:20" ht="45.75" thickBot="1" x14ac:dyDescent="0.3">
      <c r="A54" s="1">
        <v>30</v>
      </c>
      <c r="B54" s="5">
        <v>45159</v>
      </c>
      <c r="C54" s="6" t="s">
        <v>273</v>
      </c>
      <c r="D54" s="36" t="s">
        <v>274</v>
      </c>
      <c r="E54" s="19" t="s">
        <v>36</v>
      </c>
      <c r="F54" s="31" t="s">
        <v>275</v>
      </c>
      <c r="G54" s="19" t="s">
        <v>277</v>
      </c>
      <c r="H54" s="19" t="s">
        <v>276</v>
      </c>
      <c r="I54" s="19" t="s">
        <v>73</v>
      </c>
      <c r="J54" s="6" t="s">
        <v>31</v>
      </c>
      <c r="K54" s="21">
        <v>45159</v>
      </c>
      <c r="L54" s="21">
        <v>45264</v>
      </c>
      <c r="M54" s="19">
        <v>1167619</v>
      </c>
      <c r="N54" s="25">
        <v>9652</v>
      </c>
      <c r="O54" s="13">
        <f ca="1">(L54-$U$2)</f>
        <v>95</v>
      </c>
      <c r="P54" s="76">
        <v>0</v>
      </c>
      <c r="Q54" s="77" t="s">
        <v>133</v>
      </c>
      <c r="R54" s="39" t="str">
        <f ca="1">IF(O54&gt;0,"VIGENTE", " ")</f>
        <v>VIGENTE</v>
      </c>
      <c r="S54" s="82"/>
      <c r="T54" s="86" t="s">
        <v>272</v>
      </c>
    </row>
    <row r="55" spans="1:20" ht="6.75" customHeight="1" thickBot="1" x14ac:dyDescent="0.3">
      <c r="A55" s="1"/>
      <c r="B55" s="2"/>
      <c r="C55" s="3"/>
      <c r="D55" s="38"/>
      <c r="E55" s="18">
        <v>1</v>
      </c>
      <c r="F55" s="34"/>
      <c r="G55" s="18"/>
      <c r="H55" s="18"/>
      <c r="I55" s="18"/>
      <c r="J55" s="30"/>
      <c r="K55" s="23"/>
      <c r="L55" s="23"/>
      <c r="M55" s="24"/>
      <c r="N55" s="27"/>
      <c r="O55" s="28"/>
      <c r="P55" s="28"/>
      <c r="Q55" s="28"/>
      <c r="R55" s="28"/>
      <c r="S55" s="28"/>
      <c r="T55" s="4"/>
    </row>
    <row r="56" spans="1:20" ht="45" x14ac:dyDescent="0.25">
      <c r="A56" s="1">
        <v>31</v>
      </c>
      <c r="B56" s="5">
        <v>45161</v>
      </c>
      <c r="C56" s="6" t="s">
        <v>278</v>
      </c>
      <c r="D56" s="36" t="s">
        <v>279</v>
      </c>
      <c r="E56" s="19" t="s">
        <v>37</v>
      </c>
      <c r="F56" s="31" t="s">
        <v>280</v>
      </c>
      <c r="G56" s="19" t="s">
        <v>281</v>
      </c>
      <c r="H56" s="19" t="s">
        <v>282</v>
      </c>
      <c r="I56" s="19" t="s">
        <v>82</v>
      </c>
      <c r="J56" s="6" t="s">
        <v>195</v>
      </c>
      <c r="K56" s="21">
        <v>45161</v>
      </c>
      <c r="L56" s="21">
        <v>45251</v>
      </c>
      <c r="M56" s="19">
        <v>74382</v>
      </c>
      <c r="N56" s="25">
        <v>4275</v>
      </c>
      <c r="O56" s="13">
        <f ca="1">(L56-$U$2)</f>
        <v>82</v>
      </c>
      <c r="P56" s="76">
        <v>0</v>
      </c>
      <c r="Q56" s="78" t="s">
        <v>133</v>
      </c>
      <c r="R56" s="39" t="str">
        <f ca="1">IF(O56&gt;0,"VIGENTE", " ")</f>
        <v>VIGENTE</v>
      </c>
      <c r="S56" s="82"/>
      <c r="T56" s="86" t="s">
        <v>272</v>
      </c>
    </row>
    <row r="57" spans="1:20" ht="45.75" thickBot="1" x14ac:dyDescent="0.3">
      <c r="A57" s="1">
        <v>32</v>
      </c>
      <c r="B57" s="41">
        <v>45161</v>
      </c>
      <c r="C57" s="42" t="s">
        <v>278</v>
      </c>
      <c r="D57" s="43" t="s">
        <v>279</v>
      </c>
      <c r="E57" s="44" t="s">
        <v>37</v>
      </c>
      <c r="F57" s="45" t="s">
        <v>280</v>
      </c>
      <c r="G57" s="44" t="s">
        <v>281</v>
      </c>
      <c r="H57" s="44" t="str">
        <f>UPPER(H56)</f>
        <v>MARCOS JONATHAN PILAY</v>
      </c>
      <c r="I57" s="44" t="s">
        <v>82</v>
      </c>
      <c r="J57" s="42" t="s">
        <v>31</v>
      </c>
      <c r="K57" s="46">
        <v>45161</v>
      </c>
      <c r="L57" s="46">
        <v>45251</v>
      </c>
      <c r="M57" s="44">
        <v>72785</v>
      </c>
      <c r="N57" s="47">
        <v>42750</v>
      </c>
      <c r="O57" s="48">
        <f ca="1">(L57-$U$2)</f>
        <v>82</v>
      </c>
      <c r="P57" s="76">
        <v>0</v>
      </c>
      <c r="Q57" s="79" t="s">
        <v>133</v>
      </c>
      <c r="R57" s="39" t="str">
        <f ca="1">IF(O57&gt;0,"VIGENTE", " ")</f>
        <v>VIGENTE</v>
      </c>
      <c r="S57" s="83"/>
      <c r="T57" s="88" t="s">
        <v>272</v>
      </c>
    </row>
    <row r="58" spans="1:20" ht="5.25" customHeight="1" thickBot="1" x14ac:dyDescent="0.3">
      <c r="A58" s="1"/>
      <c r="B58" s="2"/>
      <c r="C58" s="3"/>
      <c r="D58" s="38"/>
      <c r="E58" s="18"/>
      <c r="F58" s="34"/>
      <c r="G58" s="18"/>
      <c r="H58" s="18"/>
      <c r="I58" s="18"/>
      <c r="J58" s="30"/>
      <c r="K58" s="23"/>
      <c r="L58" s="23"/>
      <c r="M58" s="24"/>
      <c r="N58" s="27"/>
      <c r="O58" s="28"/>
      <c r="P58" s="28"/>
      <c r="Q58" s="28"/>
      <c r="R58" s="28"/>
      <c r="S58" s="28"/>
      <c r="T58" s="87"/>
    </row>
    <row r="59" spans="1:20" ht="57" thickBot="1" x14ac:dyDescent="0.3">
      <c r="A59" s="1">
        <v>33</v>
      </c>
      <c r="B59" s="5">
        <v>45163</v>
      </c>
      <c r="C59" s="6" t="s">
        <v>284</v>
      </c>
      <c r="D59" s="36" t="s">
        <v>285</v>
      </c>
      <c r="E59" s="19" t="s">
        <v>248</v>
      </c>
      <c r="F59" s="31" t="s">
        <v>286</v>
      </c>
      <c r="G59" s="19" t="s">
        <v>287</v>
      </c>
      <c r="H59" s="19" t="s">
        <v>288</v>
      </c>
      <c r="I59" s="19" t="s">
        <v>250</v>
      </c>
      <c r="J59" s="6" t="s">
        <v>31</v>
      </c>
      <c r="K59" s="21">
        <v>45163</v>
      </c>
      <c r="L59" s="21">
        <v>45199</v>
      </c>
      <c r="M59" s="19" t="s">
        <v>289</v>
      </c>
      <c r="N59" s="25">
        <v>4567</v>
      </c>
      <c r="O59" s="13">
        <f ca="1">(L59-$U$2)</f>
        <v>30</v>
      </c>
      <c r="P59" s="76">
        <v>0</v>
      </c>
      <c r="Q59" s="77" t="s">
        <v>133</v>
      </c>
      <c r="R59" s="39" t="str">
        <f ca="1">IF(O59&gt;0,"VIGENTE", " ")</f>
        <v>VIGENTE</v>
      </c>
      <c r="S59" s="82"/>
      <c r="T59" s="86" t="s">
        <v>272</v>
      </c>
    </row>
    <row r="60" spans="1:20" ht="4.5" customHeight="1" thickBot="1" x14ac:dyDescent="0.3">
      <c r="B60" s="2"/>
      <c r="C60" s="3"/>
      <c r="D60" s="38"/>
      <c r="E60" s="18">
        <v>1</v>
      </c>
      <c r="F60" s="34"/>
      <c r="G60" s="18"/>
      <c r="H60" s="18"/>
      <c r="I60" s="18"/>
      <c r="J60" s="30"/>
      <c r="K60" s="23"/>
      <c r="L60" s="23"/>
      <c r="M60" s="24"/>
      <c r="N60" s="27"/>
      <c r="O60" s="28"/>
      <c r="P60" s="28"/>
      <c r="Q60" s="28"/>
      <c r="R60" s="28"/>
      <c r="S60" s="28"/>
      <c r="T60" s="87"/>
    </row>
    <row r="61" spans="1:20" ht="34.5" thickBot="1" x14ac:dyDescent="0.3">
      <c r="A61" s="1">
        <v>34</v>
      </c>
      <c r="B61" s="5">
        <v>45161</v>
      </c>
      <c r="C61" s="6" t="s">
        <v>291</v>
      </c>
      <c r="D61" s="36" t="s">
        <v>292</v>
      </c>
      <c r="E61" s="19" t="s">
        <v>293</v>
      </c>
      <c r="F61" s="31" t="s">
        <v>294</v>
      </c>
      <c r="G61" s="19"/>
      <c r="H61" s="19"/>
      <c r="I61" s="19" t="s">
        <v>73</v>
      </c>
      <c r="J61" s="6" t="s">
        <v>31</v>
      </c>
      <c r="K61" s="21">
        <v>45133</v>
      </c>
      <c r="L61" s="21">
        <v>45463</v>
      </c>
      <c r="M61" s="19">
        <v>11325</v>
      </c>
      <c r="N61" s="25">
        <v>12777.5</v>
      </c>
      <c r="O61" s="13">
        <f ca="1">(L61-$U$2)</f>
        <v>294</v>
      </c>
      <c r="P61" s="76">
        <v>0</v>
      </c>
      <c r="Q61" s="77" t="s">
        <v>133</v>
      </c>
      <c r="R61" s="39" t="str">
        <f ca="1">IF(O61&gt;0,"VIGENTE", " ")</f>
        <v>VIGENTE</v>
      </c>
      <c r="S61" s="82"/>
      <c r="T61" s="86" t="s">
        <v>272</v>
      </c>
    </row>
    <row r="62" spans="1:20" ht="5.25" customHeight="1" thickBot="1" x14ac:dyDescent="0.3">
      <c r="B62" s="2"/>
      <c r="C62" s="3"/>
      <c r="D62" s="38"/>
      <c r="E62" s="18">
        <v>1</v>
      </c>
      <c r="F62" s="34"/>
      <c r="G62" s="18"/>
      <c r="H62" s="18"/>
      <c r="I62" s="18"/>
      <c r="J62" s="30"/>
      <c r="K62" s="23"/>
      <c r="L62" s="23"/>
      <c r="M62" s="24"/>
      <c r="N62" s="27"/>
      <c r="O62" s="28"/>
      <c r="P62" s="28"/>
      <c r="Q62" s="28"/>
      <c r="R62" s="28"/>
      <c r="S62" s="28"/>
      <c r="T62" s="87"/>
    </row>
    <row r="63" spans="1:20" ht="34.5" thickBot="1" x14ac:dyDescent="0.3">
      <c r="A63" s="1">
        <v>35</v>
      </c>
      <c r="B63" s="5">
        <v>45167</v>
      </c>
      <c r="C63" s="6" t="s">
        <v>295</v>
      </c>
      <c r="D63" s="36" t="s">
        <v>296</v>
      </c>
      <c r="E63" s="19" t="s">
        <v>36</v>
      </c>
      <c r="F63" s="31" t="s">
        <v>297</v>
      </c>
      <c r="G63" s="19"/>
      <c r="H63" s="19"/>
      <c r="I63" s="19" t="s">
        <v>73</v>
      </c>
      <c r="J63" s="6" t="s">
        <v>31</v>
      </c>
      <c r="K63" s="21">
        <v>45167</v>
      </c>
      <c r="L63" s="21">
        <v>45257</v>
      </c>
      <c r="M63" s="19">
        <v>1168197</v>
      </c>
      <c r="N63" s="25">
        <v>5876.05</v>
      </c>
      <c r="O63" s="13">
        <f ca="1">(L63-$U$2)</f>
        <v>88</v>
      </c>
      <c r="P63" s="76">
        <v>0</v>
      </c>
      <c r="Q63" s="77" t="s">
        <v>133</v>
      </c>
      <c r="R63" s="39" t="str">
        <f ca="1">IF(O63&gt;0,"VIGENTE", " ")</f>
        <v>VIGENTE</v>
      </c>
      <c r="S63" s="82"/>
      <c r="T63" s="86" t="s">
        <v>272</v>
      </c>
    </row>
    <row r="64" spans="1:20" ht="5.25" customHeight="1" thickBot="1" x14ac:dyDescent="0.3">
      <c r="B64" s="2"/>
      <c r="C64" s="3"/>
      <c r="D64" s="38"/>
      <c r="E64" s="18">
        <v>1</v>
      </c>
      <c r="F64" s="34"/>
      <c r="G64" s="18"/>
      <c r="H64" s="18"/>
      <c r="I64" s="18"/>
      <c r="J64" s="30"/>
      <c r="K64" s="23"/>
      <c r="L64" s="23"/>
      <c r="M64" s="24"/>
      <c r="N64" s="27"/>
      <c r="O64" s="28"/>
      <c r="P64" s="28"/>
      <c r="Q64" s="28"/>
      <c r="R64" s="28"/>
      <c r="S64" s="28"/>
      <c r="T64" s="87"/>
    </row>
    <row r="1048568" spans="17:17" x14ac:dyDescent="0.25">
      <c r="Q1048568" t="s">
        <v>134</v>
      </c>
    </row>
    <row r="1048569" spans="17:17" x14ac:dyDescent="0.25">
      <c r="Q1048569" t="s">
        <v>133</v>
      </c>
    </row>
  </sheetData>
  <mergeCells count="19">
    <mergeCell ref="Q5:Q6"/>
    <mergeCell ref="B4:T4"/>
    <mergeCell ref="B5:B6"/>
    <mergeCell ref="C5:C6"/>
    <mergeCell ref="D5:D6"/>
    <mergeCell ref="E5:E6"/>
    <mergeCell ref="F5:F6"/>
    <mergeCell ref="G5:G6"/>
    <mergeCell ref="H5:H6"/>
    <mergeCell ref="I5:I6"/>
    <mergeCell ref="R5:R6"/>
    <mergeCell ref="T5:T6"/>
    <mergeCell ref="S5:S6"/>
    <mergeCell ref="J5:J6"/>
    <mergeCell ref="K5:L5"/>
    <mergeCell ref="M5:M6"/>
    <mergeCell ref="N5:N6"/>
    <mergeCell ref="O5:O6"/>
    <mergeCell ref="P5:P6"/>
  </mergeCells>
  <conditionalFormatting sqref="O8">
    <cfRule type="cellIs" dxfId="34" priority="50" operator="lessThan">
      <formula>11</formula>
    </cfRule>
  </conditionalFormatting>
  <conditionalFormatting sqref="O10">
    <cfRule type="cellIs" dxfId="33" priority="53" operator="lessThan">
      <formula>11</formula>
    </cfRule>
  </conditionalFormatting>
  <conditionalFormatting sqref="O12">
    <cfRule type="cellIs" dxfId="32" priority="51" operator="lessThan">
      <formula>11</formula>
    </cfRule>
  </conditionalFormatting>
  <conditionalFormatting sqref="O14">
    <cfRule type="cellIs" dxfId="31" priority="39" operator="lessThan">
      <formula>11</formula>
    </cfRule>
  </conditionalFormatting>
  <conditionalFormatting sqref="O16">
    <cfRule type="cellIs" dxfId="30" priority="33" operator="lessThan">
      <formula>11</formula>
    </cfRule>
  </conditionalFormatting>
  <conditionalFormatting sqref="O17">
    <cfRule type="cellIs" dxfId="29" priority="32" operator="lessThan">
      <formula>11</formula>
    </cfRule>
  </conditionalFormatting>
  <conditionalFormatting sqref="O18">
    <cfRule type="cellIs" dxfId="28" priority="31" operator="lessThan">
      <formula>11</formula>
    </cfRule>
  </conditionalFormatting>
  <conditionalFormatting sqref="O19">
    <cfRule type="cellIs" dxfId="27" priority="30" operator="lessThan">
      <formula>11</formula>
    </cfRule>
  </conditionalFormatting>
  <conditionalFormatting sqref="O20">
    <cfRule type="cellIs" dxfId="26" priority="29" operator="lessThan">
      <formula>11</formula>
    </cfRule>
  </conditionalFormatting>
  <conditionalFormatting sqref="O22">
    <cfRule type="cellIs" dxfId="25" priority="28" operator="lessThan">
      <formula>11</formula>
    </cfRule>
  </conditionalFormatting>
  <conditionalFormatting sqref="O23">
    <cfRule type="cellIs" dxfId="24" priority="27" operator="lessThan">
      <formula>11</formula>
    </cfRule>
  </conditionalFormatting>
  <conditionalFormatting sqref="O25">
    <cfRule type="cellIs" dxfId="23" priority="26" operator="lessThan">
      <formula>11</formula>
    </cfRule>
  </conditionalFormatting>
  <conditionalFormatting sqref="O27">
    <cfRule type="cellIs" dxfId="22" priority="24" operator="lessThan">
      <formula>11</formula>
    </cfRule>
  </conditionalFormatting>
  <conditionalFormatting sqref="O28">
    <cfRule type="cellIs" dxfId="21" priority="23" operator="lessThan">
      <formula>11</formula>
    </cfRule>
  </conditionalFormatting>
  <conditionalFormatting sqref="O30">
    <cfRule type="cellIs" dxfId="20" priority="22" operator="lessThan">
      <formula>11</formula>
    </cfRule>
  </conditionalFormatting>
  <conditionalFormatting sqref="O31">
    <cfRule type="cellIs" dxfId="19" priority="21" operator="lessThan">
      <formula>11</formula>
    </cfRule>
  </conditionalFormatting>
  <conditionalFormatting sqref="O33">
    <cfRule type="cellIs" dxfId="18" priority="20" operator="lessThan">
      <formula>11</formula>
    </cfRule>
  </conditionalFormatting>
  <conditionalFormatting sqref="O34">
    <cfRule type="cellIs" dxfId="17" priority="19" operator="lessThan">
      <formula>11</formula>
    </cfRule>
  </conditionalFormatting>
  <conditionalFormatting sqref="O36">
    <cfRule type="cellIs" dxfId="16" priority="18" operator="lessThan">
      <formula>11</formula>
    </cfRule>
  </conditionalFormatting>
  <conditionalFormatting sqref="O38">
    <cfRule type="cellIs" dxfId="15" priority="17" operator="lessThan">
      <formula>11</formula>
    </cfRule>
  </conditionalFormatting>
  <conditionalFormatting sqref="O40">
    <cfRule type="cellIs" dxfId="14" priority="16" operator="lessThan">
      <formula>11</formula>
    </cfRule>
  </conditionalFormatting>
  <conditionalFormatting sqref="O21">
    <cfRule type="cellIs" dxfId="13" priority="14" operator="lessThan">
      <formula>11</formula>
    </cfRule>
  </conditionalFormatting>
  <conditionalFormatting sqref="O42">
    <cfRule type="cellIs" dxfId="12" priority="13" operator="lessThan">
      <formula>11</formula>
    </cfRule>
  </conditionalFormatting>
  <conditionalFormatting sqref="O43">
    <cfRule type="cellIs" dxfId="11" priority="12" operator="lessThan">
      <formula>11</formula>
    </cfRule>
  </conditionalFormatting>
  <conditionalFormatting sqref="O45">
    <cfRule type="cellIs" dxfId="10" priority="11" operator="lessThan">
      <formula>11</formula>
    </cfRule>
  </conditionalFormatting>
  <conditionalFormatting sqref="O47">
    <cfRule type="cellIs" dxfId="9" priority="10" operator="lessThan">
      <formula>11</formula>
    </cfRule>
  </conditionalFormatting>
  <conditionalFormatting sqref="O49">
    <cfRule type="cellIs" dxfId="8" priority="9" operator="lessThan">
      <formula>11</formula>
    </cfRule>
  </conditionalFormatting>
  <conditionalFormatting sqref="O50">
    <cfRule type="cellIs" dxfId="7" priority="8" operator="lessThan">
      <formula>11</formula>
    </cfRule>
  </conditionalFormatting>
  <conditionalFormatting sqref="O52">
    <cfRule type="cellIs" dxfId="6" priority="7" operator="lessThan">
      <formula>11</formula>
    </cfRule>
  </conditionalFormatting>
  <conditionalFormatting sqref="O54">
    <cfRule type="cellIs" dxfId="5" priority="6" operator="lessThan">
      <formula>11</formula>
    </cfRule>
  </conditionalFormatting>
  <conditionalFormatting sqref="O56">
    <cfRule type="cellIs" dxfId="4" priority="5" operator="lessThan">
      <formula>11</formula>
    </cfRule>
  </conditionalFormatting>
  <conditionalFormatting sqref="O57">
    <cfRule type="cellIs" dxfId="3" priority="4" operator="lessThan">
      <formula>11</formula>
    </cfRule>
  </conditionalFormatting>
  <conditionalFormatting sqref="O59">
    <cfRule type="cellIs" dxfId="2" priority="3" operator="lessThan">
      <formula>11</formula>
    </cfRule>
  </conditionalFormatting>
  <conditionalFormatting sqref="O61">
    <cfRule type="cellIs" dxfId="1" priority="2" operator="lessThan">
      <formula>11</formula>
    </cfRule>
  </conditionalFormatting>
  <conditionalFormatting sqref="O63">
    <cfRule type="cellIs" dxfId="0" priority="1" operator="lessThan">
      <formula>11</formula>
    </cfRule>
  </conditionalFormatting>
  <dataValidations count="1">
    <dataValidation type="list" allowBlank="1" showInputMessage="1" showErrorMessage="1" sqref="Q8 Q16:Q23 Q12 Q14 Q10 Q25 Q27:Q28 Q30:Q31 Q33:Q34 Q36 Q38 Q40 Q42:Q43 Q45 Q47 Q49:Q50 Q52 Q54 Q56:Q57 Q59 Q61 Q63">
      <formula1>$Q$1048568:$Q$1048569</formula1>
    </dataValidation>
  </dataValidations>
  <hyperlinks>
    <hyperlink ref="T8" r:id="rId1"/>
    <hyperlink ref="T10" r:id="rId2"/>
    <hyperlink ref="T12" r:id="rId3"/>
    <hyperlink ref="T14" r:id="rId4"/>
    <hyperlink ref="T16" r:id="rId5"/>
    <hyperlink ref="T17" r:id="rId6"/>
    <hyperlink ref="T18" r:id="rId7"/>
    <hyperlink ref="T19" r:id="rId8"/>
    <hyperlink ref="T20" r:id="rId9"/>
    <hyperlink ref="T21" r:id="rId10"/>
    <hyperlink ref="T22" r:id="rId11"/>
    <hyperlink ref="T23" r:id="rId12"/>
    <hyperlink ref="T25" r:id="rId13"/>
    <hyperlink ref="T27" r:id="rId14"/>
    <hyperlink ref="T28" r:id="rId15"/>
    <hyperlink ref="T30" r:id="rId16"/>
    <hyperlink ref="T31" r:id="rId17"/>
    <hyperlink ref="T33" r:id="rId18"/>
    <hyperlink ref="T34" r:id="rId19"/>
    <hyperlink ref="T36" r:id="rId20"/>
    <hyperlink ref="T38" r:id="rId21"/>
    <hyperlink ref="T40" r:id="rId22"/>
    <hyperlink ref="T42" r:id="rId23"/>
    <hyperlink ref="T43" r:id="rId24"/>
    <hyperlink ref="T45" r:id="rId25"/>
    <hyperlink ref="T47" r:id="rId26"/>
    <hyperlink ref="T49" r:id="rId27"/>
    <hyperlink ref="T50" r:id="rId28"/>
    <hyperlink ref="T52" r:id="rId29"/>
    <hyperlink ref="T54" r:id="rId30"/>
    <hyperlink ref="T56" r:id="rId31"/>
    <hyperlink ref="T57" r:id="rId32"/>
    <hyperlink ref="T59" r:id="rId33"/>
    <hyperlink ref="T61" r:id="rId34"/>
    <hyperlink ref="T63" r:id="rId35"/>
  </hyperlinks>
  <pageMargins left="0.11811023622047245" right="0.11811023622047245" top="0.74803149606299213" bottom="0.74803149606299213" header="0.31496062992125984" footer="0.31496062992125984"/>
  <pageSetup paperSize="9" scale="70" orientation="landscape" r:id="rId36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showGridLines="0" zoomScale="140" zoomScaleNormal="14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:B3"/>
    </sheetView>
  </sheetViews>
  <sheetFormatPr baseColWidth="10" defaultColWidth="11.42578125" defaultRowHeight="15" x14ac:dyDescent="0.25"/>
  <cols>
    <col min="1" max="1" width="3" customWidth="1"/>
    <col min="2" max="2" width="26.140625" customWidth="1"/>
    <col min="3" max="3" width="12.140625" style="40" bestFit="1" customWidth="1"/>
    <col min="4" max="4" width="23.5703125" customWidth="1"/>
    <col min="5" max="5" width="41.85546875" customWidth="1"/>
    <col min="6" max="6" width="16.85546875" bestFit="1" customWidth="1"/>
    <col min="7" max="7" width="14" customWidth="1"/>
    <col min="8" max="8" width="12.28515625" style="49" customWidth="1"/>
    <col min="9" max="9" width="11.140625" style="29" customWidth="1"/>
    <col min="10" max="10" width="9.28515625" customWidth="1"/>
    <col min="11" max="11" width="9.7109375" customWidth="1"/>
    <col min="12" max="12" width="16.140625" customWidth="1"/>
    <col min="13" max="13" width="11.140625" customWidth="1"/>
  </cols>
  <sheetData>
    <row r="1" spans="2:13" x14ac:dyDescent="0.25">
      <c r="E1">
        <v>8</v>
      </c>
    </row>
    <row r="2" spans="2:13" ht="23.25" x14ac:dyDescent="0.35">
      <c r="B2" s="64" t="s">
        <v>162</v>
      </c>
      <c r="E2" s="64"/>
      <c r="F2" s="64"/>
      <c r="G2" s="64"/>
    </row>
    <row r="3" spans="2:13" ht="15.75" thickBot="1" x14ac:dyDescent="0.3">
      <c r="B3" s="50" t="s">
        <v>161</v>
      </c>
    </row>
    <row r="4" spans="2:13" ht="15.75" thickBot="1" x14ac:dyDescent="0.3"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</row>
    <row r="5" spans="2:13" ht="15" customHeight="1" x14ac:dyDescent="0.25">
      <c r="B5" s="100" t="s">
        <v>3</v>
      </c>
      <c r="C5" s="102" t="s">
        <v>4</v>
      </c>
      <c r="D5" s="91" t="s">
        <v>5</v>
      </c>
      <c r="E5" s="104" t="s">
        <v>6</v>
      </c>
      <c r="F5" s="104" t="s">
        <v>7</v>
      </c>
      <c r="G5" s="104" t="s">
        <v>8</v>
      </c>
      <c r="H5" s="104" t="s">
        <v>9</v>
      </c>
      <c r="I5" s="91" t="s">
        <v>10</v>
      </c>
      <c r="J5" s="91" t="s">
        <v>11</v>
      </c>
      <c r="K5" s="91"/>
      <c r="L5" s="92" t="s">
        <v>12</v>
      </c>
      <c r="M5" s="109" t="s">
        <v>13</v>
      </c>
    </row>
    <row r="6" spans="2:13" ht="45" customHeight="1" thickBot="1" x14ac:dyDescent="0.3">
      <c r="B6" s="101"/>
      <c r="C6" s="103"/>
      <c r="D6" s="94"/>
      <c r="E6" s="105"/>
      <c r="F6" s="106"/>
      <c r="G6" s="106"/>
      <c r="H6" s="106"/>
      <c r="I6" s="94"/>
      <c r="J6" s="65" t="s">
        <v>15</v>
      </c>
      <c r="K6" s="65" t="s">
        <v>16</v>
      </c>
      <c r="L6" s="93"/>
      <c r="M6" s="110"/>
    </row>
    <row r="7" spans="2:13" ht="47.25" customHeight="1" x14ac:dyDescent="0.25">
      <c r="B7" s="66" t="s">
        <v>19</v>
      </c>
      <c r="C7" s="67" t="s">
        <v>20</v>
      </c>
      <c r="D7" s="68" t="s">
        <v>21</v>
      </c>
      <c r="E7" s="69" t="s">
        <v>22</v>
      </c>
      <c r="F7" s="68" t="s">
        <v>23</v>
      </c>
      <c r="G7" s="68" t="s">
        <v>24</v>
      </c>
      <c r="H7" s="68" t="s">
        <v>25</v>
      </c>
      <c r="I7" s="66" t="s">
        <v>26</v>
      </c>
      <c r="J7" s="70">
        <v>44670</v>
      </c>
      <c r="K7" s="70">
        <v>45002</v>
      </c>
      <c r="L7" s="68" t="s">
        <v>56</v>
      </c>
      <c r="M7" s="71">
        <v>2672.21</v>
      </c>
    </row>
    <row r="8" spans="2:13" ht="47.25" customHeight="1" x14ac:dyDescent="0.25">
      <c r="B8" s="8" t="s">
        <v>38</v>
      </c>
      <c r="C8" s="35" t="s">
        <v>39</v>
      </c>
      <c r="D8" s="14" t="s">
        <v>40</v>
      </c>
      <c r="E8" s="32" t="s">
        <v>41</v>
      </c>
      <c r="F8" s="14" t="s">
        <v>42</v>
      </c>
      <c r="G8" s="14" t="s">
        <v>28</v>
      </c>
      <c r="H8" s="14" t="s">
        <v>29</v>
      </c>
      <c r="I8" s="8" t="s">
        <v>30</v>
      </c>
      <c r="J8" s="12">
        <v>44877</v>
      </c>
      <c r="K8" s="12">
        <v>44937</v>
      </c>
      <c r="L8" s="11">
        <v>70511</v>
      </c>
      <c r="M8" s="15">
        <v>23914.1</v>
      </c>
    </row>
    <row r="9" spans="2:13" ht="47.25" customHeight="1" x14ac:dyDescent="0.25">
      <c r="B9" s="32" t="s">
        <v>45</v>
      </c>
      <c r="C9" s="35" t="s">
        <v>46</v>
      </c>
      <c r="D9" s="14" t="s">
        <v>17</v>
      </c>
      <c r="E9" s="32" t="s">
        <v>47</v>
      </c>
      <c r="F9" s="14" t="s">
        <v>48</v>
      </c>
      <c r="G9" s="14" t="s">
        <v>24</v>
      </c>
      <c r="H9" s="14" t="s">
        <v>49</v>
      </c>
      <c r="I9" s="32" t="s">
        <v>18</v>
      </c>
      <c r="J9" s="12">
        <v>43796</v>
      </c>
      <c r="K9" s="12">
        <v>44727</v>
      </c>
      <c r="L9" s="11" t="s">
        <v>50</v>
      </c>
      <c r="M9" s="15">
        <v>1930.79</v>
      </c>
    </row>
    <row r="10" spans="2:13" ht="47.25" customHeight="1" x14ac:dyDescent="0.25">
      <c r="B10" s="8" t="s">
        <v>52</v>
      </c>
      <c r="C10" s="35" t="s">
        <v>33</v>
      </c>
      <c r="D10" s="14" t="s">
        <v>34</v>
      </c>
      <c r="E10" s="32" t="s">
        <v>55</v>
      </c>
      <c r="F10" s="14" t="s">
        <v>163</v>
      </c>
      <c r="G10" s="14" t="s">
        <v>87</v>
      </c>
      <c r="H10" s="14" t="s">
        <v>53</v>
      </c>
      <c r="I10" s="8" t="s">
        <v>30</v>
      </c>
      <c r="J10" s="12">
        <v>44812</v>
      </c>
      <c r="K10" s="12">
        <v>45210</v>
      </c>
      <c r="L10" s="14" t="s">
        <v>54</v>
      </c>
      <c r="M10" s="15">
        <v>4050.27</v>
      </c>
    </row>
    <row r="11" spans="2:13" ht="47.25" customHeight="1" x14ac:dyDescent="0.25">
      <c r="B11" s="8" t="s">
        <v>75</v>
      </c>
      <c r="C11" s="35" t="s">
        <v>76</v>
      </c>
      <c r="D11" s="14" t="s">
        <v>57</v>
      </c>
      <c r="E11" s="32" t="s">
        <v>77</v>
      </c>
      <c r="F11" s="14" t="s">
        <v>78</v>
      </c>
      <c r="G11" s="14" t="s">
        <v>79</v>
      </c>
      <c r="H11" s="14" t="s">
        <v>73</v>
      </c>
      <c r="I11" s="8" t="s">
        <v>30</v>
      </c>
      <c r="J11" s="12">
        <v>44906</v>
      </c>
      <c r="K11" s="12">
        <v>44996</v>
      </c>
      <c r="L11" s="14" t="s">
        <v>80</v>
      </c>
      <c r="M11" s="15">
        <v>6550</v>
      </c>
    </row>
    <row r="12" spans="2:13" ht="47.25" customHeight="1" x14ac:dyDescent="0.25">
      <c r="B12" s="8" t="s">
        <v>83</v>
      </c>
      <c r="C12" s="35" t="s">
        <v>84</v>
      </c>
      <c r="D12" s="14" t="s">
        <v>27</v>
      </c>
      <c r="E12" s="32" t="s">
        <v>85</v>
      </c>
      <c r="F12" s="14" t="s">
        <v>86</v>
      </c>
      <c r="G12" s="14" t="s">
        <v>35</v>
      </c>
      <c r="H12" s="14" t="s">
        <v>82</v>
      </c>
      <c r="I12" s="8" t="s">
        <v>30</v>
      </c>
      <c r="J12" s="12">
        <v>44875</v>
      </c>
      <c r="K12" s="12">
        <v>44935</v>
      </c>
      <c r="L12" s="14">
        <v>46434</v>
      </c>
      <c r="M12" s="15">
        <v>11196.63</v>
      </c>
    </row>
    <row r="13" spans="2:13" ht="47.25" customHeight="1" x14ac:dyDescent="0.25">
      <c r="B13" s="8" t="s">
        <v>125</v>
      </c>
      <c r="C13" s="35" t="s">
        <v>126</v>
      </c>
      <c r="D13" s="14" t="s">
        <v>36</v>
      </c>
      <c r="E13" s="32" t="s">
        <v>128</v>
      </c>
      <c r="F13" s="14" t="s">
        <v>127</v>
      </c>
      <c r="G13" s="14" t="s">
        <v>129</v>
      </c>
      <c r="H13" s="14" t="s">
        <v>82</v>
      </c>
      <c r="I13" s="8" t="s">
        <v>89</v>
      </c>
      <c r="J13" s="12">
        <v>44866</v>
      </c>
      <c r="K13" s="12">
        <v>44986</v>
      </c>
      <c r="L13" s="14">
        <v>1123536</v>
      </c>
      <c r="M13" s="15">
        <v>18950</v>
      </c>
    </row>
    <row r="14" spans="2:13" ht="47.25" customHeight="1" x14ac:dyDescent="0.25">
      <c r="B14" s="8" t="s">
        <v>91</v>
      </c>
      <c r="C14" s="35" t="s">
        <v>130</v>
      </c>
      <c r="D14" s="14" t="s">
        <v>37</v>
      </c>
      <c r="E14" s="32" t="s">
        <v>92</v>
      </c>
      <c r="F14" s="14" t="s">
        <v>131</v>
      </c>
      <c r="G14" s="14" t="s">
        <v>32</v>
      </c>
      <c r="H14" s="14" t="s">
        <v>82</v>
      </c>
      <c r="I14" s="8" t="s">
        <v>30</v>
      </c>
      <c r="J14" s="12">
        <v>44894</v>
      </c>
      <c r="K14" s="12">
        <v>45074</v>
      </c>
      <c r="L14" s="14">
        <v>72201</v>
      </c>
      <c r="M14" s="15">
        <v>4591.2299999999996</v>
      </c>
    </row>
    <row r="15" spans="2:13" ht="47.25" customHeight="1" x14ac:dyDescent="0.25">
      <c r="B15" s="8" t="s">
        <v>93</v>
      </c>
      <c r="C15" s="35" t="s">
        <v>94</v>
      </c>
      <c r="D15" s="14" t="s">
        <v>95</v>
      </c>
      <c r="E15" s="32" t="s">
        <v>96</v>
      </c>
      <c r="F15" s="14" t="s">
        <v>132</v>
      </c>
      <c r="G15" s="14" t="s">
        <v>88</v>
      </c>
      <c r="H15" s="14" t="s">
        <v>73</v>
      </c>
      <c r="I15" s="8" t="s">
        <v>31</v>
      </c>
      <c r="J15" s="12">
        <v>44840</v>
      </c>
      <c r="K15" s="12">
        <v>44921</v>
      </c>
      <c r="L15" s="14">
        <v>14302</v>
      </c>
      <c r="M15" s="15">
        <v>5600</v>
      </c>
    </row>
    <row r="16" spans="2:13" ht="47.25" customHeight="1" x14ac:dyDescent="0.25">
      <c r="B16" s="8" t="s">
        <v>98</v>
      </c>
      <c r="C16" s="35" t="s">
        <v>99</v>
      </c>
      <c r="D16" s="14" t="s">
        <v>43</v>
      </c>
      <c r="E16" s="32" t="s">
        <v>102</v>
      </c>
      <c r="F16" s="14" t="s">
        <v>100</v>
      </c>
      <c r="G16" s="14" t="s">
        <v>101</v>
      </c>
      <c r="H16" s="14" t="s">
        <v>73</v>
      </c>
      <c r="I16" s="8" t="s">
        <v>31</v>
      </c>
      <c r="J16" s="12">
        <v>44714</v>
      </c>
      <c r="K16" s="12">
        <v>45079</v>
      </c>
      <c r="L16" s="14" t="s">
        <v>103</v>
      </c>
      <c r="M16" s="15">
        <v>7497.7</v>
      </c>
    </row>
    <row r="17" spans="2:13" ht="47.25" customHeight="1" x14ac:dyDescent="0.25">
      <c r="B17" s="8" t="s">
        <v>104</v>
      </c>
      <c r="C17" s="35" t="s">
        <v>105</v>
      </c>
      <c r="D17" s="14" t="s">
        <v>43</v>
      </c>
      <c r="E17" s="32" t="s">
        <v>106</v>
      </c>
      <c r="F17" s="14" t="s">
        <v>107</v>
      </c>
      <c r="G17" s="14" t="s">
        <v>108</v>
      </c>
      <c r="H17" s="14" t="s">
        <v>73</v>
      </c>
      <c r="I17" s="8" t="s">
        <v>31</v>
      </c>
      <c r="J17" s="12">
        <v>44889</v>
      </c>
      <c r="K17" s="12">
        <v>44949</v>
      </c>
      <c r="L17" s="14" t="s">
        <v>109</v>
      </c>
      <c r="M17" s="15">
        <v>4855.3</v>
      </c>
    </row>
    <row r="18" spans="2:13" ht="47.25" customHeight="1" x14ac:dyDescent="0.25">
      <c r="B18" s="8" t="s">
        <v>110</v>
      </c>
      <c r="C18" s="35" t="s">
        <v>44</v>
      </c>
      <c r="D18" s="14" t="s">
        <v>40</v>
      </c>
      <c r="E18" s="32" t="s">
        <v>111</v>
      </c>
      <c r="F18" s="14" t="s">
        <v>112</v>
      </c>
      <c r="G18" s="14" t="s">
        <v>113</v>
      </c>
      <c r="H18" s="14" t="s">
        <v>73</v>
      </c>
      <c r="I18" s="8" t="s">
        <v>31</v>
      </c>
      <c r="J18" s="12">
        <v>44882</v>
      </c>
      <c r="K18" s="12">
        <v>44972</v>
      </c>
      <c r="L18" s="14">
        <v>60552</v>
      </c>
      <c r="M18" s="15">
        <v>7400</v>
      </c>
    </row>
    <row r="19" spans="2:13" ht="47.25" customHeight="1" x14ac:dyDescent="0.25">
      <c r="B19" s="8" t="s">
        <v>114</v>
      </c>
      <c r="C19" s="35" t="s">
        <v>115</v>
      </c>
      <c r="D19" s="14" t="s">
        <v>36</v>
      </c>
      <c r="E19" s="32" t="s">
        <v>116</v>
      </c>
      <c r="F19" s="14" t="s">
        <v>117</v>
      </c>
      <c r="G19" s="14" t="s">
        <v>118</v>
      </c>
      <c r="H19" s="14" t="s">
        <v>73</v>
      </c>
      <c r="I19" s="8" t="s">
        <v>31</v>
      </c>
      <c r="J19" s="12">
        <v>44827</v>
      </c>
      <c r="K19" s="12">
        <v>44917</v>
      </c>
      <c r="L19" s="14">
        <v>1139181</v>
      </c>
      <c r="M19" s="15">
        <v>28501.23</v>
      </c>
    </row>
    <row r="20" spans="2:13" ht="47.25" customHeight="1" x14ac:dyDescent="0.25">
      <c r="B20" s="8" t="s">
        <v>93</v>
      </c>
      <c r="C20" s="35" t="s">
        <v>94</v>
      </c>
      <c r="D20" s="14" t="s">
        <v>95</v>
      </c>
      <c r="E20" s="32" t="s">
        <v>135</v>
      </c>
      <c r="F20" s="14" t="s">
        <v>136</v>
      </c>
      <c r="G20" s="14" t="s">
        <v>137</v>
      </c>
      <c r="H20" s="14" t="s">
        <v>82</v>
      </c>
      <c r="I20" s="8" t="s">
        <v>31</v>
      </c>
      <c r="J20" s="12">
        <v>44886</v>
      </c>
      <c r="K20" s="12">
        <v>44976</v>
      </c>
      <c r="L20" s="14">
        <v>14357</v>
      </c>
      <c r="M20" s="15">
        <v>5200</v>
      </c>
    </row>
    <row r="21" spans="2:13" ht="47.25" customHeight="1" x14ac:dyDescent="0.25">
      <c r="B21" s="8" t="s">
        <v>138</v>
      </c>
      <c r="C21" s="35" t="s">
        <v>139</v>
      </c>
      <c r="D21" s="14" t="s">
        <v>40</v>
      </c>
      <c r="E21" s="32" t="s">
        <v>140</v>
      </c>
      <c r="F21" s="14" t="s">
        <v>141</v>
      </c>
      <c r="G21" s="14" t="s">
        <v>142</v>
      </c>
      <c r="H21" s="14" t="s">
        <v>82</v>
      </c>
      <c r="I21" s="8" t="s">
        <v>31</v>
      </c>
      <c r="J21" s="12">
        <v>44901</v>
      </c>
      <c r="K21" s="12">
        <v>45216</v>
      </c>
      <c r="L21" s="14">
        <v>61561</v>
      </c>
      <c r="M21" s="15">
        <v>14940.03</v>
      </c>
    </row>
    <row r="22" spans="2:13" ht="47.25" customHeight="1" x14ac:dyDescent="0.25">
      <c r="B22" s="8" t="s">
        <v>143</v>
      </c>
      <c r="C22" s="35" t="s">
        <v>144</v>
      </c>
      <c r="D22" s="14" t="s">
        <v>36</v>
      </c>
      <c r="E22" s="32" t="s">
        <v>145</v>
      </c>
      <c r="F22" s="14" t="s">
        <v>146</v>
      </c>
      <c r="G22" s="14"/>
      <c r="H22" s="14" t="s">
        <v>82</v>
      </c>
      <c r="I22" s="8" t="s">
        <v>31</v>
      </c>
      <c r="J22" s="12">
        <v>44907</v>
      </c>
      <c r="K22" s="12">
        <v>44967</v>
      </c>
      <c r="L22" s="14">
        <v>1146672</v>
      </c>
      <c r="M22" s="15">
        <v>11750</v>
      </c>
    </row>
    <row r="23" spans="2:13" ht="47.25" customHeight="1" x14ac:dyDescent="0.25">
      <c r="B23" s="8" t="s">
        <v>75</v>
      </c>
      <c r="C23" s="35" t="s">
        <v>76</v>
      </c>
      <c r="D23" s="14" t="s">
        <v>43</v>
      </c>
      <c r="E23" s="32" t="s">
        <v>147</v>
      </c>
      <c r="F23" s="14" t="s">
        <v>148</v>
      </c>
      <c r="G23" s="14" t="s">
        <v>79</v>
      </c>
      <c r="H23" s="14" t="s">
        <v>73</v>
      </c>
      <c r="I23" s="8" t="s">
        <v>30</v>
      </c>
      <c r="J23" s="12">
        <v>44904</v>
      </c>
      <c r="K23" s="12">
        <v>45024</v>
      </c>
      <c r="L23" s="14" t="s">
        <v>149</v>
      </c>
      <c r="M23" s="15">
        <v>524</v>
      </c>
    </row>
    <row r="24" spans="2:13" ht="47.25" customHeight="1" x14ac:dyDescent="0.25">
      <c r="B24" s="8" t="s">
        <v>75</v>
      </c>
      <c r="C24" s="35" t="s">
        <v>76</v>
      </c>
      <c r="D24" s="14" t="s">
        <v>43</v>
      </c>
      <c r="E24" s="32" t="s">
        <v>147</v>
      </c>
      <c r="F24" s="14" t="s">
        <v>148</v>
      </c>
      <c r="G24" s="14" t="s">
        <v>79</v>
      </c>
      <c r="H24" s="14" t="s">
        <v>73</v>
      </c>
      <c r="I24" s="8" t="s">
        <v>31</v>
      </c>
      <c r="J24" s="12">
        <v>44904</v>
      </c>
      <c r="K24" s="12">
        <v>45024</v>
      </c>
      <c r="L24" s="14" t="s">
        <v>150</v>
      </c>
      <c r="M24" s="15">
        <v>5240</v>
      </c>
    </row>
    <row r="25" spans="2:13" ht="47.25" customHeight="1" x14ac:dyDescent="0.25">
      <c r="B25" s="8" t="s">
        <v>151</v>
      </c>
      <c r="C25" s="35" t="s">
        <v>152</v>
      </c>
      <c r="D25" s="14" t="s">
        <v>40</v>
      </c>
      <c r="E25" s="32" t="s">
        <v>153</v>
      </c>
      <c r="F25" s="14" t="s">
        <v>154</v>
      </c>
      <c r="G25" s="14" t="s">
        <v>155</v>
      </c>
      <c r="H25" s="14" t="s">
        <v>82</v>
      </c>
      <c r="I25" s="8" t="s">
        <v>30</v>
      </c>
      <c r="J25" s="12">
        <v>44897</v>
      </c>
      <c r="K25" s="12">
        <v>45017</v>
      </c>
      <c r="L25" s="14">
        <v>77536</v>
      </c>
      <c r="M25" s="15">
        <v>5250.04</v>
      </c>
    </row>
    <row r="26" spans="2:13" ht="47.25" customHeight="1" x14ac:dyDescent="0.25">
      <c r="B26" s="8" t="s">
        <v>156</v>
      </c>
      <c r="C26" s="35" t="s">
        <v>157</v>
      </c>
      <c r="D26" s="14" t="s">
        <v>40</v>
      </c>
      <c r="E26" s="32" t="s">
        <v>153</v>
      </c>
      <c r="F26" s="14" t="s">
        <v>158</v>
      </c>
      <c r="G26" s="14" t="s">
        <v>155</v>
      </c>
      <c r="H26" s="14" t="s">
        <v>82</v>
      </c>
      <c r="I26" s="8" t="s">
        <v>30</v>
      </c>
      <c r="J26" s="12">
        <v>44751</v>
      </c>
      <c r="K26" s="12">
        <v>44991</v>
      </c>
      <c r="L26" s="14">
        <v>76846</v>
      </c>
      <c r="M26" s="15">
        <v>5557.32</v>
      </c>
    </row>
    <row r="27" spans="2:13" ht="47.25" customHeight="1" x14ac:dyDescent="0.25">
      <c r="B27" s="8" t="s">
        <v>36</v>
      </c>
      <c r="C27" s="35" t="s">
        <v>164</v>
      </c>
      <c r="D27" s="14" t="s">
        <v>36</v>
      </c>
      <c r="E27" s="32" t="s">
        <v>165</v>
      </c>
      <c r="F27" s="14" t="s">
        <v>179</v>
      </c>
      <c r="G27" s="14" t="s">
        <v>51</v>
      </c>
      <c r="H27" s="14" t="s">
        <v>73</v>
      </c>
      <c r="I27" s="8" t="s">
        <v>166</v>
      </c>
      <c r="J27" s="12">
        <v>44760</v>
      </c>
      <c r="K27" s="12">
        <v>45125</v>
      </c>
      <c r="L27" s="14">
        <v>1133280</v>
      </c>
      <c r="M27" s="15">
        <v>12088000</v>
      </c>
    </row>
    <row r="28" spans="2:13" ht="47.25" customHeight="1" x14ac:dyDescent="0.25">
      <c r="B28" s="8" t="s">
        <v>36</v>
      </c>
      <c r="C28" s="35" t="s">
        <v>164</v>
      </c>
      <c r="D28" s="14" t="s">
        <v>36</v>
      </c>
      <c r="E28" s="32" t="s">
        <v>167</v>
      </c>
      <c r="F28" s="14" t="s">
        <v>180</v>
      </c>
      <c r="G28" s="14" t="s">
        <v>51</v>
      </c>
      <c r="H28" s="14" t="s">
        <v>73</v>
      </c>
      <c r="I28" s="8" t="s">
        <v>168</v>
      </c>
      <c r="J28" s="12">
        <v>44760</v>
      </c>
      <c r="K28" s="12">
        <v>45125</v>
      </c>
      <c r="L28" s="14">
        <v>1133275</v>
      </c>
      <c r="M28" s="15">
        <v>4052513.11</v>
      </c>
    </row>
    <row r="29" spans="2:13" ht="47.25" customHeight="1" x14ac:dyDescent="0.25">
      <c r="B29" s="8" t="s">
        <v>36</v>
      </c>
      <c r="C29" s="35" t="s">
        <v>164</v>
      </c>
      <c r="D29" s="14" t="s">
        <v>36</v>
      </c>
      <c r="E29" s="32" t="s">
        <v>170</v>
      </c>
      <c r="F29" s="14" t="s">
        <v>181</v>
      </c>
      <c r="G29" s="14" t="s">
        <v>51</v>
      </c>
      <c r="H29" s="14" t="s">
        <v>73</v>
      </c>
      <c r="I29" s="8" t="s">
        <v>169</v>
      </c>
      <c r="J29" s="12">
        <v>44760</v>
      </c>
      <c r="K29" s="12">
        <v>45125</v>
      </c>
      <c r="L29" s="14">
        <v>1133278</v>
      </c>
      <c r="M29" s="15">
        <v>100000</v>
      </c>
    </row>
    <row r="30" spans="2:13" ht="47.25" customHeight="1" x14ac:dyDescent="0.25">
      <c r="B30" s="8" t="s">
        <v>36</v>
      </c>
      <c r="C30" s="35" t="s">
        <v>164</v>
      </c>
      <c r="D30" s="14" t="s">
        <v>36</v>
      </c>
      <c r="E30" s="32" t="s">
        <v>172</v>
      </c>
      <c r="F30" s="14" t="s">
        <v>182</v>
      </c>
      <c r="G30" s="14" t="s">
        <v>51</v>
      </c>
      <c r="H30" s="14" t="s">
        <v>73</v>
      </c>
      <c r="I30" s="8" t="s">
        <v>171</v>
      </c>
      <c r="J30" s="12">
        <v>44760</v>
      </c>
      <c r="K30" s="12">
        <v>45125</v>
      </c>
      <c r="L30" s="14">
        <v>1133276</v>
      </c>
      <c r="M30" s="15">
        <v>2411657.6800000002</v>
      </c>
    </row>
    <row r="31" spans="2:13" ht="75" customHeight="1" x14ac:dyDescent="0.25">
      <c r="B31" s="8" t="s">
        <v>36</v>
      </c>
      <c r="C31" s="35" t="s">
        <v>164</v>
      </c>
      <c r="D31" s="14" t="s">
        <v>36</v>
      </c>
      <c r="E31" s="32" t="s">
        <v>174</v>
      </c>
      <c r="F31" s="14" t="s">
        <v>183</v>
      </c>
      <c r="G31" s="14" t="s">
        <v>51</v>
      </c>
      <c r="H31" s="14" t="s">
        <v>73</v>
      </c>
      <c r="I31" s="8" t="s">
        <v>173</v>
      </c>
      <c r="J31" s="12">
        <v>44760</v>
      </c>
      <c r="K31" s="12">
        <v>45125</v>
      </c>
      <c r="L31" s="14">
        <v>1133272</v>
      </c>
      <c r="M31" s="15">
        <v>26181510.199999999</v>
      </c>
    </row>
    <row r="32" spans="2:13" ht="47.25" customHeight="1" x14ac:dyDescent="0.25">
      <c r="B32" s="8" t="s">
        <v>36</v>
      </c>
      <c r="C32" s="35" t="s">
        <v>164</v>
      </c>
      <c r="D32" s="14" t="s">
        <v>36</v>
      </c>
      <c r="E32" s="32" t="s">
        <v>175</v>
      </c>
      <c r="F32" s="14" t="s">
        <v>184</v>
      </c>
      <c r="G32" s="14" t="s">
        <v>51</v>
      </c>
      <c r="H32" s="14" t="s">
        <v>73</v>
      </c>
      <c r="I32" s="8" t="s">
        <v>176</v>
      </c>
      <c r="J32" s="12">
        <v>44760</v>
      </c>
      <c r="K32" s="12">
        <v>45125</v>
      </c>
      <c r="L32" s="14">
        <v>1133277</v>
      </c>
      <c r="M32" s="15">
        <v>271080.21000000002</v>
      </c>
    </row>
    <row r="33" spans="2:13" ht="47.25" customHeight="1" x14ac:dyDescent="0.25">
      <c r="B33" s="8" t="s">
        <v>36</v>
      </c>
      <c r="C33" s="35" t="s">
        <v>164</v>
      </c>
      <c r="D33" s="14" t="s">
        <v>36</v>
      </c>
      <c r="E33" s="32" t="s">
        <v>177</v>
      </c>
      <c r="F33" s="14" t="s">
        <v>185</v>
      </c>
      <c r="G33" s="14" t="s">
        <v>51</v>
      </c>
      <c r="H33" s="14" t="s">
        <v>73</v>
      </c>
      <c r="I33" s="8" t="s">
        <v>178</v>
      </c>
      <c r="J33" s="12">
        <v>44760</v>
      </c>
      <c r="K33" s="12">
        <v>45125</v>
      </c>
      <c r="L33" s="14">
        <v>1133273</v>
      </c>
      <c r="M33" s="15">
        <v>2500000</v>
      </c>
    </row>
    <row r="39" spans="2:13" x14ac:dyDescent="0.25">
      <c r="E39" t="s">
        <v>160</v>
      </c>
    </row>
    <row r="40" spans="2:13" x14ac:dyDescent="0.25">
      <c r="E40" t="s">
        <v>159</v>
      </c>
    </row>
  </sheetData>
  <mergeCells count="12">
    <mergeCell ref="I5:I6"/>
    <mergeCell ref="J5:K5"/>
    <mergeCell ref="L5:L6"/>
    <mergeCell ref="M5:M6"/>
    <mergeCell ref="B4:M4"/>
    <mergeCell ref="B5:B6"/>
    <mergeCell ref="C5:C6"/>
    <mergeCell ref="D5:D6"/>
    <mergeCell ref="E5:E6"/>
    <mergeCell ref="F5:F6"/>
    <mergeCell ref="G5:G6"/>
    <mergeCell ref="H5:H6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S41"/>
  <sheetViews>
    <sheetView topLeftCell="I1" workbookViewId="0">
      <selection activeCell="S14" sqref="S14"/>
    </sheetView>
  </sheetViews>
  <sheetFormatPr baseColWidth="10" defaultRowHeight="15" x14ac:dyDescent="0.25"/>
  <cols>
    <col min="2" max="2" width="85.5703125" customWidth="1"/>
    <col min="3" max="3" width="20.28515625" customWidth="1"/>
    <col min="7" max="7" width="13.7109375" bestFit="1" customWidth="1"/>
    <col min="16" max="16" width="11.42578125" style="62"/>
  </cols>
  <sheetData>
    <row r="5" spans="2:19" ht="25.5" customHeight="1" x14ac:dyDescent="0.25">
      <c r="B5" s="60" t="s">
        <v>59</v>
      </c>
      <c r="C5" s="60" t="s">
        <v>60</v>
      </c>
      <c r="D5" s="60">
        <v>2017</v>
      </c>
      <c r="E5" s="60">
        <v>2018</v>
      </c>
      <c r="F5" s="60">
        <v>2019</v>
      </c>
      <c r="G5" s="61"/>
    </row>
    <row r="6" spans="2:19" ht="30" x14ac:dyDescent="0.25">
      <c r="B6" s="53" t="s">
        <v>58</v>
      </c>
      <c r="C6" s="54" t="s">
        <v>61</v>
      </c>
      <c r="D6" s="55" t="s">
        <v>62</v>
      </c>
      <c r="E6" s="56">
        <v>759</v>
      </c>
      <c r="F6" s="52"/>
      <c r="G6" s="52"/>
      <c r="P6" s="62">
        <v>869731.08</v>
      </c>
    </row>
    <row r="7" spans="2:19" ht="30" x14ac:dyDescent="0.25">
      <c r="B7" s="53" t="s">
        <v>58</v>
      </c>
      <c r="C7" s="54" t="s">
        <v>61</v>
      </c>
      <c r="D7" s="51">
        <v>1797</v>
      </c>
      <c r="E7" s="56">
        <v>782</v>
      </c>
      <c r="F7" s="52"/>
      <c r="G7" s="52"/>
      <c r="J7">
        <v>2022</v>
      </c>
      <c r="K7">
        <v>996</v>
      </c>
      <c r="L7">
        <v>0</v>
      </c>
      <c r="M7">
        <v>0</v>
      </c>
      <c r="N7" t="s">
        <v>97</v>
      </c>
      <c r="O7">
        <v>8490</v>
      </c>
      <c r="P7" s="62">
        <v>32773.919999999998</v>
      </c>
    </row>
    <row r="8" spans="2:19" ht="30" x14ac:dyDescent="0.25">
      <c r="B8" s="53" t="s">
        <v>58</v>
      </c>
      <c r="C8" s="54" t="s">
        <v>61</v>
      </c>
      <c r="D8" s="51">
        <v>2741</v>
      </c>
      <c r="E8" s="52"/>
      <c r="F8" s="52"/>
      <c r="G8" s="52"/>
      <c r="J8">
        <v>2022</v>
      </c>
      <c r="K8">
        <v>996</v>
      </c>
      <c r="L8">
        <v>0</v>
      </c>
      <c r="M8">
        <v>0</v>
      </c>
      <c r="N8" t="s">
        <v>97</v>
      </c>
      <c r="O8">
        <v>8552</v>
      </c>
      <c r="P8" s="62">
        <v>202082.66</v>
      </c>
    </row>
    <row r="9" spans="2:19" ht="30" x14ac:dyDescent="0.25">
      <c r="B9" s="53" t="s">
        <v>58</v>
      </c>
      <c r="C9" s="54" t="s">
        <v>61</v>
      </c>
      <c r="D9" s="51">
        <v>2817</v>
      </c>
      <c r="E9" s="52"/>
      <c r="F9" s="52"/>
      <c r="G9" s="52"/>
    </row>
    <row r="10" spans="2:19" ht="30" x14ac:dyDescent="0.25">
      <c r="B10" s="53" t="s">
        <v>58</v>
      </c>
      <c r="C10" s="54" t="s">
        <v>61</v>
      </c>
      <c r="D10" s="51">
        <v>2877</v>
      </c>
      <c r="E10" s="52"/>
      <c r="F10" s="52"/>
      <c r="G10" s="52"/>
      <c r="S10" s="63" t="s">
        <v>122</v>
      </c>
    </row>
    <row r="11" spans="2:19" ht="30" x14ac:dyDescent="0.25">
      <c r="B11" s="53" t="s">
        <v>58</v>
      </c>
      <c r="C11" s="54" t="s">
        <v>61</v>
      </c>
      <c r="D11" s="51">
        <v>2897</v>
      </c>
      <c r="E11" s="52"/>
      <c r="F11" s="52"/>
      <c r="G11" s="52"/>
      <c r="S11" s="63" t="s">
        <v>123</v>
      </c>
    </row>
    <row r="12" spans="2:19" x14ac:dyDescent="0.25">
      <c r="B12" s="52"/>
      <c r="C12" s="52"/>
      <c r="D12" s="52"/>
      <c r="E12" s="52"/>
      <c r="F12" s="52"/>
      <c r="G12" s="52"/>
    </row>
    <row r="13" spans="2:19" ht="45" x14ac:dyDescent="0.25">
      <c r="B13" s="57" t="s">
        <v>64</v>
      </c>
      <c r="C13" s="54" t="s">
        <v>63</v>
      </c>
      <c r="D13" s="52"/>
      <c r="E13" s="52"/>
      <c r="F13" s="58">
        <v>744</v>
      </c>
      <c r="G13" s="51" t="s">
        <v>68</v>
      </c>
      <c r="O13" t="s">
        <v>119</v>
      </c>
      <c r="S13" s="63" t="s">
        <v>124</v>
      </c>
    </row>
    <row r="14" spans="2:19" ht="45" x14ac:dyDescent="0.25">
      <c r="B14" s="57" t="s">
        <v>64</v>
      </c>
      <c r="C14" s="54" t="s">
        <v>63</v>
      </c>
      <c r="D14" s="52"/>
      <c r="E14" s="52"/>
      <c r="F14" s="58">
        <v>869</v>
      </c>
      <c r="G14" s="54" t="s">
        <v>69</v>
      </c>
      <c r="O14" t="s">
        <v>120</v>
      </c>
    </row>
    <row r="15" spans="2:19" ht="45" x14ac:dyDescent="0.25">
      <c r="B15" s="57" t="s">
        <v>64</v>
      </c>
      <c r="C15" s="54" t="s">
        <v>63</v>
      </c>
      <c r="D15" s="52"/>
      <c r="E15" s="52"/>
      <c r="F15" s="58">
        <v>1038</v>
      </c>
      <c r="G15" s="54" t="s">
        <v>69</v>
      </c>
      <c r="O15" t="s">
        <v>121</v>
      </c>
    </row>
    <row r="16" spans="2:19" ht="45" x14ac:dyDescent="0.25">
      <c r="B16" s="57" t="s">
        <v>64</v>
      </c>
      <c r="C16" s="54" t="s">
        <v>63</v>
      </c>
      <c r="D16" s="52"/>
      <c r="E16" s="52"/>
      <c r="F16" s="58">
        <v>1107</v>
      </c>
      <c r="G16" s="51" t="s">
        <v>70</v>
      </c>
    </row>
    <row r="17" spans="2:7" ht="45" x14ac:dyDescent="0.25">
      <c r="B17" s="57" t="s">
        <v>64</v>
      </c>
      <c r="C17" s="54" t="s">
        <v>63</v>
      </c>
      <c r="D17" s="52"/>
      <c r="E17" s="52"/>
      <c r="F17" s="58">
        <v>1422</v>
      </c>
      <c r="G17" s="54" t="s">
        <v>71</v>
      </c>
    </row>
    <row r="18" spans="2:7" ht="45" x14ac:dyDescent="0.25">
      <c r="B18" s="57" t="s">
        <v>64</v>
      </c>
      <c r="C18" s="54" t="s">
        <v>63</v>
      </c>
      <c r="D18" s="52"/>
      <c r="E18" s="52"/>
      <c r="F18" s="58">
        <v>1463</v>
      </c>
      <c r="G18" s="54" t="s">
        <v>71</v>
      </c>
    </row>
    <row r="19" spans="2:7" ht="45" x14ac:dyDescent="0.25">
      <c r="B19" s="57" t="s">
        <v>64</v>
      </c>
      <c r="C19" s="54" t="s">
        <v>63</v>
      </c>
      <c r="D19" s="52"/>
      <c r="E19" s="52"/>
      <c r="F19" s="58">
        <v>1695</v>
      </c>
      <c r="G19" s="54" t="s">
        <v>69</v>
      </c>
    </row>
    <row r="20" spans="2:7" ht="45" x14ac:dyDescent="0.25">
      <c r="B20" s="57" t="s">
        <v>64</v>
      </c>
      <c r="C20" s="54" t="s">
        <v>63</v>
      </c>
      <c r="D20" s="52"/>
      <c r="E20" s="52"/>
      <c r="F20" s="58">
        <v>2324</v>
      </c>
      <c r="G20" s="54" t="s">
        <v>72</v>
      </c>
    </row>
    <row r="21" spans="2:7" ht="45" x14ac:dyDescent="0.25">
      <c r="B21" s="57" t="s">
        <v>64</v>
      </c>
      <c r="C21" s="54" t="s">
        <v>63</v>
      </c>
      <c r="D21" s="52"/>
      <c r="E21" s="52"/>
      <c r="F21" s="56">
        <v>2131</v>
      </c>
      <c r="G21" s="52"/>
    </row>
    <row r="22" spans="2:7" ht="45" x14ac:dyDescent="0.25">
      <c r="B22" s="57" t="s">
        <v>64</v>
      </c>
      <c r="C22" s="54" t="s">
        <v>63</v>
      </c>
      <c r="D22" s="52"/>
      <c r="E22" s="52"/>
      <c r="F22" s="56">
        <v>2379</v>
      </c>
      <c r="G22" s="52"/>
    </row>
    <row r="23" spans="2:7" ht="45" x14ac:dyDescent="0.25">
      <c r="B23" s="57" t="s">
        <v>64</v>
      </c>
      <c r="C23" s="54" t="s">
        <v>63</v>
      </c>
      <c r="D23" s="52"/>
      <c r="E23" s="52"/>
      <c r="F23" s="56">
        <v>2856</v>
      </c>
      <c r="G23" s="52"/>
    </row>
    <row r="24" spans="2:7" ht="45" x14ac:dyDescent="0.25">
      <c r="B24" s="57" t="s">
        <v>64</v>
      </c>
      <c r="C24" s="54" t="s">
        <v>63</v>
      </c>
      <c r="D24" s="52"/>
      <c r="E24" s="52"/>
      <c r="F24" s="56">
        <v>3110</v>
      </c>
      <c r="G24" s="52"/>
    </row>
    <row r="25" spans="2:7" ht="45" x14ac:dyDescent="0.25">
      <c r="B25" s="57" t="s">
        <v>64</v>
      </c>
      <c r="C25" s="54" t="s">
        <v>63</v>
      </c>
      <c r="D25" s="52"/>
      <c r="E25" s="52"/>
      <c r="F25" s="56">
        <v>3658</v>
      </c>
      <c r="G25" s="52"/>
    </row>
    <row r="26" spans="2:7" ht="45" x14ac:dyDescent="0.25">
      <c r="B26" s="57" t="s">
        <v>64</v>
      </c>
      <c r="C26" s="54" t="s">
        <v>63</v>
      </c>
      <c r="D26" s="52"/>
      <c r="E26" s="52"/>
      <c r="F26" s="56">
        <v>4711</v>
      </c>
      <c r="G26" s="52"/>
    </row>
    <row r="27" spans="2:7" x14ac:dyDescent="0.25">
      <c r="B27" s="52"/>
      <c r="C27" s="52"/>
      <c r="D27" s="52"/>
      <c r="E27" s="52"/>
      <c r="F27" s="52"/>
      <c r="G27" s="52"/>
    </row>
    <row r="28" spans="2:7" ht="60" x14ac:dyDescent="0.25">
      <c r="B28" s="53" t="s">
        <v>66</v>
      </c>
      <c r="C28" s="57" t="s">
        <v>65</v>
      </c>
      <c r="D28" s="52"/>
      <c r="E28" s="56">
        <v>320</v>
      </c>
      <c r="F28" s="59" t="s">
        <v>67</v>
      </c>
      <c r="G28" s="52"/>
    </row>
    <row r="29" spans="2:7" ht="60" x14ac:dyDescent="0.25">
      <c r="B29" s="53" t="s">
        <v>66</v>
      </c>
      <c r="C29" s="57" t="s">
        <v>65</v>
      </c>
      <c r="D29" s="52"/>
      <c r="E29" s="58">
        <v>511</v>
      </c>
      <c r="F29" s="56">
        <v>453</v>
      </c>
      <c r="G29" s="52"/>
    </row>
    <row r="30" spans="2:7" ht="60" x14ac:dyDescent="0.25">
      <c r="B30" s="53" t="s">
        <v>66</v>
      </c>
      <c r="C30" s="57" t="s">
        <v>65</v>
      </c>
      <c r="D30" s="52"/>
      <c r="E30" s="58">
        <v>516</v>
      </c>
      <c r="F30" s="56">
        <v>651</v>
      </c>
      <c r="G30" s="52"/>
    </row>
    <row r="31" spans="2:7" ht="60" x14ac:dyDescent="0.25">
      <c r="B31" s="53" t="s">
        <v>66</v>
      </c>
      <c r="C31" s="57" t="s">
        <v>65</v>
      </c>
      <c r="D31" s="52"/>
      <c r="E31" s="56">
        <v>517</v>
      </c>
      <c r="F31" s="58">
        <v>652</v>
      </c>
      <c r="G31" s="52"/>
    </row>
    <row r="32" spans="2:7" ht="60" x14ac:dyDescent="0.25">
      <c r="B32" s="53" t="s">
        <v>66</v>
      </c>
      <c r="C32" s="57" t="s">
        <v>65</v>
      </c>
      <c r="D32" s="52"/>
      <c r="E32" s="56">
        <v>521</v>
      </c>
      <c r="F32" s="56">
        <v>1013</v>
      </c>
      <c r="G32" s="52"/>
    </row>
    <row r="33" spans="2:7" ht="60" x14ac:dyDescent="0.25">
      <c r="B33" s="53" t="s">
        <v>66</v>
      </c>
      <c r="C33" s="57" t="s">
        <v>65</v>
      </c>
      <c r="D33" s="52"/>
      <c r="E33" s="56">
        <v>749</v>
      </c>
      <c r="F33" s="56">
        <v>1030</v>
      </c>
      <c r="G33" s="52"/>
    </row>
    <row r="34" spans="2:7" ht="60" x14ac:dyDescent="0.25">
      <c r="B34" s="53" t="s">
        <v>66</v>
      </c>
      <c r="C34" s="57" t="s">
        <v>65</v>
      </c>
      <c r="D34" s="52"/>
      <c r="E34" s="56">
        <v>1105</v>
      </c>
      <c r="F34" s="56">
        <v>1309</v>
      </c>
      <c r="G34" s="52"/>
    </row>
    <row r="35" spans="2:7" ht="60" x14ac:dyDescent="0.25">
      <c r="B35" s="53" t="s">
        <v>66</v>
      </c>
      <c r="C35" s="57" t="s">
        <v>65</v>
      </c>
      <c r="D35" s="52"/>
      <c r="E35" s="56">
        <v>1449</v>
      </c>
      <c r="F35" s="56">
        <v>1830</v>
      </c>
      <c r="G35" s="52"/>
    </row>
    <row r="36" spans="2:7" ht="60" x14ac:dyDescent="0.25">
      <c r="B36" s="53" t="s">
        <v>66</v>
      </c>
      <c r="C36" s="57" t="s">
        <v>65</v>
      </c>
      <c r="D36" s="52"/>
      <c r="E36" s="56">
        <v>1693</v>
      </c>
      <c r="F36" s="56">
        <v>2128</v>
      </c>
      <c r="G36" s="52"/>
    </row>
    <row r="37" spans="2:7" ht="60" x14ac:dyDescent="0.25">
      <c r="B37" s="53" t="s">
        <v>66</v>
      </c>
      <c r="C37" s="57" t="s">
        <v>65</v>
      </c>
      <c r="D37" s="52"/>
      <c r="E37" s="56">
        <v>2056</v>
      </c>
      <c r="F37" s="56">
        <v>2355</v>
      </c>
      <c r="G37" s="52"/>
    </row>
    <row r="38" spans="2:7" ht="60" x14ac:dyDescent="0.25">
      <c r="B38" s="53" t="s">
        <v>66</v>
      </c>
      <c r="C38" s="57" t="s">
        <v>65</v>
      </c>
      <c r="D38" s="52"/>
      <c r="E38" s="56">
        <v>2322</v>
      </c>
      <c r="F38" s="56">
        <v>2820</v>
      </c>
      <c r="G38" s="52"/>
    </row>
    <row r="39" spans="2:7" ht="60" x14ac:dyDescent="0.25">
      <c r="B39" s="53" t="s">
        <v>66</v>
      </c>
      <c r="C39" s="57" t="s">
        <v>65</v>
      </c>
      <c r="D39" s="52"/>
      <c r="E39" s="56">
        <v>2786</v>
      </c>
      <c r="F39" s="56">
        <v>3099</v>
      </c>
      <c r="G39" s="52"/>
    </row>
    <row r="40" spans="2:7" ht="60" x14ac:dyDescent="0.25">
      <c r="B40" s="53" t="s">
        <v>66</v>
      </c>
      <c r="C40" s="57" t="s">
        <v>65</v>
      </c>
      <c r="D40" s="52"/>
      <c r="E40" s="56">
        <v>3125</v>
      </c>
      <c r="F40" s="56">
        <v>3557</v>
      </c>
      <c r="G40" s="52"/>
    </row>
    <row r="41" spans="2:7" ht="60" x14ac:dyDescent="0.25">
      <c r="B41" s="53" t="s">
        <v>66</v>
      </c>
      <c r="C41" s="57" t="s">
        <v>65</v>
      </c>
      <c r="D41" s="52"/>
      <c r="E41" s="56">
        <v>3541</v>
      </c>
      <c r="F41" s="56">
        <v>4618</v>
      </c>
      <c r="G41" s="52"/>
    </row>
  </sheetData>
  <hyperlinks>
    <hyperlink ref="S10" r:id="rId1"/>
    <hyperlink ref="S11" r:id="rId2"/>
    <hyperlink ref="S13" r:id="rId3"/>
  </hyperlinks>
  <printOptions horizontalCentered="1" verticalCentered="1"/>
  <pageMargins left="0" right="0" top="0.15748031496062992" bottom="0.15748031496062992" header="0.31496062992125984" footer="0.31496062992125984"/>
  <pageSetup paperSize="9" scale="58" fitToHeight="3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POLIZAS (9)</vt:lpstr>
      <vt:lpstr>FIRMA</vt:lpstr>
      <vt:lpstr>Hoja1</vt:lpstr>
      <vt:lpstr>FIRMA!Área_de_impresión</vt:lpstr>
      <vt:lpstr>'POLIZAS (9)'!Área_de_impresión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scanner</dc:creator>
  <cp:lastModifiedBy>Jorge Leonardo Cuadrado Barrenechea</cp:lastModifiedBy>
  <cp:revision/>
  <cp:lastPrinted>2022-12-27T20:18:23Z</cp:lastPrinted>
  <dcterms:created xsi:type="dcterms:W3CDTF">2015-01-29T20:11:18Z</dcterms:created>
  <dcterms:modified xsi:type="dcterms:W3CDTF">2023-08-31T14:41:49Z</dcterms:modified>
</cp:coreProperties>
</file>