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rtesec-my.sharepoint.com/personal/administrativo_compraspublicas_uartes_edu_ec/Documents/PROCESOS 2023/CATALOGO ELECTRONICO/CATE-UA-004-2023 SUM OFICINA/"/>
    </mc:Choice>
  </mc:AlternateContent>
  <xr:revisionPtr revIDLastSave="0" documentId="8_{C2FC2824-D9E1-4E09-8AF8-C81DEAE887AF}" xr6:coauthVersionLast="47" xr6:coauthVersionMax="47" xr10:uidLastSave="{00000000-0000-0000-0000-000000000000}"/>
  <bookViews>
    <workbookView xWindow="-120" yWindow="-120" windowWidth="20730" windowHeight="11160" xr2:uid="{50BDF37B-C259-401F-B7EA-1E2DF9CDE6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F26" i="1"/>
  <c r="G26" i="1" s="1"/>
  <c r="F25" i="1"/>
  <c r="G25" i="1" s="1"/>
  <c r="H25" i="1" s="1"/>
  <c r="F23" i="1"/>
  <c r="G23" i="1" s="1"/>
  <c r="H23" i="1" s="1"/>
  <c r="F24" i="1"/>
  <c r="F15" i="1"/>
  <c r="G15" i="1" s="1"/>
  <c r="H15" i="1" s="1"/>
  <c r="F4" i="1"/>
  <c r="G4" i="1" s="1"/>
  <c r="H4" i="1" s="1"/>
  <c r="F14" i="1"/>
  <c r="G14" i="1" s="1"/>
  <c r="H14" i="1" s="1"/>
  <c r="F13" i="1"/>
  <c r="G13" i="1" s="1"/>
  <c r="H13" i="1" s="1"/>
  <c r="F19" i="1"/>
  <c r="G19" i="1" s="1"/>
  <c r="H19" i="1" s="1"/>
  <c r="F20" i="1"/>
  <c r="G20" i="1" s="1"/>
  <c r="H20" i="1" s="1"/>
  <c r="F11" i="1"/>
  <c r="G11" i="1" s="1"/>
  <c r="H11" i="1" s="1"/>
  <c r="F7" i="1"/>
  <c r="G7" i="1" s="1"/>
  <c r="H7" i="1" s="1"/>
  <c r="F5" i="1"/>
  <c r="G5" i="1" s="1"/>
  <c r="H5" i="1" s="1"/>
  <c r="F21" i="1"/>
  <c r="G21" i="1" s="1"/>
  <c r="H21" i="1" s="1"/>
  <c r="F18" i="1"/>
  <c r="G18" i="1" s="1"/>
  <c r="H18" i="1" s="1"/>
  <c r="F12" i="1"/>
  <c r="G12" i="1" s="1"/>
  <c r="H12" i="1" s="1"/>
  <c r="F6" i="1"/>
  <c r="G6" i="1" s="1"/>
  <c r="H6" i="1" s="1"/>
  <c r="F17" i="1"/>
  <c r="G17" i="1" s="1"/>
  <c r="H17" i="1" s="1"/>
  <c r="F9" i="1"/>
  <c r="G9" i="1" s="1"/>
  <c r="H9" i="1" s="1"/>
  <c r="F22" i="1"/>
  <c r="G22" i="1" s="1"/>
  <c r="H22" i="1" s="1"/>
  <c r="F16" i="1"/>
  <c r="G16" i="1" s="1"/>
  <c r="H16" i="1" s="1"/>
  <c r="F10" i="1"/>
  <c r="G10" i="1" s="1"/>
  <c r="H10" i="1" s="1"/>
  <c r="F8" i="1"/>
  <c r="G8" i="1" s="1"/>
  <c r="H8" i="1" s="1"/>
  <c r="H26" i="1" l="1"/>
  <c r="G24" i="1"/>
  <c r="H24" i="1" s="1"/>
</calcChain>
</file>

<file path=xl/sharedStrings.xml><?xml version="1.0" encoding="utf-8"?>
<sst xmlns="http://schemas.openxmlformats.org/spreadsheetml/2006/main" count="77" uniqueCount="59">
  <si>
    <t>NO.</t>
  </si>
  <si>
    <t>Unidad de medida</t>
  </si>
  <si>
    <t>Descripción del producto</t>
  </si>
  <si>
    <t>CANT.</t>
  </si>
  <si>
    <t>P.UNIT</t>
  </si>
  <si>
    <t>SUBTOTAL</t>
  </si>
  <si>
    <t>IVA</t>
  </si>
  <si>
    <t>TOTAL</t>
  </si>
  <si>
    <t>UN</t>
  </si>
  <si>
    <t>BOLIGRAFO PUNTA FINA AZUL</t>
  </si>
  <si>
    <t>CINTA ADHESIVA 18X25YDS</t>
  </si>
  <si>
    <t>CARPETA KRAFT (INCLUYE VINCHA)</t>
  </si>
  <si>
    <t>DISPENSADOR DE CINTA PEQUEÑO DE 19MM X 25 YD</t>
  </si>
  <si>
    <t>GRAPADORA NORMAL METALICA MEDIANA DE ESCRITORIO METALICA</t>
  </si>
  <si>
    <t>FOLDER LOMO 8 CMS</t>
  </si>
  <si>
    <t>CA</t>
  </si>
  <si>
    <t>GRAPAS 26/6 CAJA DE 5000 PCS</t>
  </si>
  <si>
    <t>CAJAS</t>
  </si>
  <si>
    <t>LAPIZ HB CON GOMA</t>
  </si>
  <si>
    <t xml:space="preserve">MARCADOR TIZA LIQUIDA PUNTA GRUESA VARIOS COLORES </t>
  </si>
  <si>
    <t>PERFORADORA DE ESCRITORIO GRANDE</t>
  </si>
  <si>
    <t>PILAS AA RECARGABLES PAR DE 2 UNID</t>
  </si>
  <si>
    <t>PILAS AAA RECARGABLE PAR DE 2 UNID</t>
  </si>
  <si>
    <t>PAQ</t>
  </si>
  <si>
    <t>POST IT DE DE VARIOS COLORES</t>
  </si>
  <si>
    <t>PROTECTOR DE HOJAS TIPO 4A X 100UNID CDA PAQUT.</t>
  </si>
  <si>
    <t>RESALTADORES PUNTA BIZELEADA</t>
  </si>
  <si>
    <t>SACAGRAPAS</t>
  </si>
  <si>
    <t>SACAPUNTAS PEQUEÑO METALICO 1 SERVICIO</t>
  </si>
  <si>
    <t>SEÑALADORES TIPO BANDERITA DE POLIETILENO. DE 5 COLORES</t>
  </si>
  <si>
    <t>SEPARADORES PLASTICOS A4 PAQUETES DE 10 UNID</t>
  </si>
  <si>
    <t>SOBRE DE MANILA F5</t>
  </si>
  <si>
    <t>TABLA PARA APUNTES</t>
  </si>
  <si>
    <t>TIJERAS MEDIANAS DE 6 PULGADAS</t>
  </si>
  <si>
    <t>NO. DE ORDEN</t>
  </si>
  <si>
    <t>CE-20230002343038</t>
  </si>
  <si>
    <t>CE-20230002343037</t>
  </si>
  <si>
    <t>CE-20230002343036</t>
  </si>
  <si>
    <t>CE-20230002343035</t>
  </si>
  <si>
    <t>CE-20230002343034</t>
  </si>
  <si>
    <t>CE-20230002343033</t>
  </si>
  <si>
    <t>CE-20230002343032</t>
  </si>
  <si>
    <t>CE-20230002343031</t>
  </si>
  <si>
    <t>CE-20230002343030</t>
  </si>
  <si>
    <t>CE-20230002343029</t>
  </si>
  <si>
    <t>CE-20230002343028</t>
  </si>
  <si>
    <t>CE-20230002343027</t>
  </si>
  <si>
    <t>CE-20230002343026</t>
  </si>
  <si>
    <t>CE-20230002343025</t>
  </si>
  <si>
    <t>CE-20230002343024</t>
  </si>
  <si>
    <t>CE-20230002343023</t>
  </si>
  <si>
    <t>CE-20230002343022</t>
  </si>
  <si>
    <t>CE-20230002343021</t>
  </si>
  <si>
    <t>CE-20230002343020</t>
  </si>
  <si>
    <t>CE-20230002343019</t>
  </si>
  <si>
    <t>CE-20230002343018</t>
  </si>
  <si>
    <t>CE-20230002343017</t>
  </si>
  <si>
    <t>SUBTOTALES</t>
  </si>
  <si>
    <t>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</si>
</sst>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 * #,##0.0000_ ;_ * \-#,##0.0000_ ;_ * &quot;-&quot;??_ ;_ @_ "/>
    <numFmt numFmtId="167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right"/>
    </xf>
    <xf numFmtId="166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43" fontId="3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7" xfId="0" applyFont="1" applyBorder="1"/>
    <xf numFmtId="0" fontId="2" fillId="0" borderId="1" xfId="0" applyFont="1" applyBorder="1"/>
    <xf numFmtId="0" fontId="3" fillId="0" borderId="4" xfId="0" applyFont="1" applyBorder="1"/>
    <xf numFmtId="167" fontId="2" fillId="3" borderId="1" xfId="0" applyNumberFormat="1" applyFont="1" applyFill="1" applyBorder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2BF2-5B15-418B-8F6E-EB82D5C86EAD}">
  <dimension ref="A2:J26"/>
  <sheetViews>
    <sheetView tabSelected="1" topLeftCell="A15" workbookViewId="0">
      <selection activeCell="L24" sqref="L24"/>
    </sheetView>
  </sheetViews>
  <sheetFormatPr baseColWidth="10" defaultRowHeight="11.25" x14ac:dyDescent="0.2"/>
  <cols>
    <col min="1" max="1" width="3.85546875" style="2" customWidth="1"/>
    <col min="2" max="2" width="11.42578125" style="2"/>
    <col min="3" max="3" width="20.140625" style="2" customWidth="1"/>
    <col min="4" max="8" width="11.42578125" style="2"/>
    <col min="9" max="9" width="15.42578125" style="2" customWidth="1"/>
    <col min="10" max="16384" width="11.42578125" style="2"/>
  </cols>
  <sheetData>
    <row r="2" spans="1:9" ht="12" thickBot="1" x14ac:dyDescent="0.25"/>
    <row r="3" spans="1:9" ht="23.25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34</v>
      </c>
    </row>
    <row r="4" spans="1:9" ht="22.5" x14ac:dyDescent="0.2">
      <c r="A4" s="9">
        <v>1</v>
      </c>
      <c r="B4" s="9" t="s">
        <v>23</v>
      </c>
      <c r="C4" s="9" t="s">
        <v>30</v>
      </c>
      <c r="D4" s="9">
        <v>250</v>
      </c>
      <c r="E4" s="10">
        <v>0.41499999999999998</v>
      </c>
      <c r="F4" s="11">
        <f>+D4*E4</f>
        <v>103.75</v>
      </c>
      <c r="G4" s="12">
        <f>+F4*12/100</f>
        <v>12.45</v>
      </c>
      <c r="H4" s="13">
        <f>+F4+G4</f>
        <v>116.2</v>
      </c>
      <c r="I4" s="14" t="s">
        <v>56</v>
      </c>
    </row>
    <row r="5" spans="1:9" ht="22.5" x14ac:dyDescent="0.2">
      <c r="A5" s="3">
        <v>2</v>
      </c>
      <c r="B5" s="3" t="s">
        <v>8</v>
      </c>
      <c r="C5" s="3" t="s">
        <v>21</v>
      </c>
      <c r="D5" s="3">
        <v>50</v>
      </c>
      <c r="E5" s="4">
        <v>4.9749999999999996</v>
      </c>
      <c r="F5" s="5">
        <f>+D5*E5</f>
        <v>248.74999999999997</v>
      </c>
      <c r="G5" s="6">
        <f>+F5*12/100</f>
        <v>29.849999999999994</v>
      </c>
      <c r="H5" s="7">
        <f>+F5+G5</f>
        <v>278.59999999999997</v>
      </c>
      <c r="I5" s="8" t="s">
        <v>55</v>
      </c>
    </row>
    <row r="6" spans="1:9" ht="22.5" x14ac:dyDescent="0.2">
      <c r="A6" s="3">
        <v>3</v>
      </c>
      <c r="B6" s="3" t="s">
        <v>15</v>
      </c>
      <c r="C6" s="3" t="s">
        <v>16</v>
      </c>
      <c r="D6" s="3">
        <v>10</v>
      </c>
      <c r="E6" s="4">
        <v>0.59799999999999998</v>
      </c>
      <c r="F6" s="5">
        <f>+D6*E6</f>
        <v>5.9799999999999995</v>
      </c>
      <c r="G6" s="6">
        <f>+F6*12/100</f>
        <v>0.7175999999999999</v>
      </c>
      <c r="H6" s="7">
        <f>+F6+G6</f>
        <v>6.6975999999999996</v>
      </c>
      <c r="I6" s="8" t="s">
        <v>54</v>
      </c>
    </row>
    <row r="7" spans="1:9" ht="22.5" x14ac:dyDescent="0.2">
      <c r="A7" s="3">
        <v>4</v>
      </c>
      <c r="B7" s="3" t="s">
        <v>8</v>
      </c>
      <c r="C7" s="3" t="s">
        <v>22</v>
      </c>
      <c r="D7" s="3">
        <v>50</v>
      </c>
      <c r="E7" s="4">
        <v>4.7</v>
      </c>
      <c r="F7" s="5">
        <f>+D7*E7</f>
        <v>235</v>
      </c>
      <c r="G7" s="6">
        <f>+F7*12/100</f>
        <v>28.2</v>
      </c>
      <c r="H7" s="7">
        <f>+F7+G7</f>
        <v>263.2</v>
      </c>
      <c r="I7" s="8" t="s">
        <v>53</v>
      </c>
    </row>
    <row r="8" spans="1:9" x14ac:dyDescent="0.2">
      <c r="A8" s="3">
        <v>5</v>
      </c>
      <c r="B8" s="3" t="s">
        <v>8</v>
      </c>
      <c r="C8" s="3" t="s">
        <v>9</v>
      </c>
      <c r="D8" s="3">
        <v>350</v>
      </c>
      <c r="E8" s="4">
        <v>0.18</v>
      </c>
      <c r="F8" s="5">
        <f>+D8*E8</f>
        <v>63</v>
      </c>
      <c r="G8" s="6">
        <f>+F8*12/100</f>
        <v>7.56</v>
      </c>
      <c r="H8" s="7">
        <f>+F8+G8</f>
        <v>70.56</v>
      </c>
      <c r="I8" s="8" t="s">
        <v>52</v>
      </c>
    </row>
    <row r="9" spans="1:9" ht="33.75" x14ac:dyDescent="0.2">
      <c r="A9" s="3">
        <v>6</v>
      </c>
      <c r="B9" s="3" t="s">
        <v>8</v>
      </c>
      <c r="C9" s="3" t="s">
        <v>13</v>
      </c>
      <c r="D9" s="3">
        <v>10</v>
      </c>
      <c r="E9" s="4">
        <v>2.1</v>
      </c>
      <c r="F9" s="5">
        <f>+D9*E9</f>
        <v>21</v>
      </c>
      <c r="G9" s="6">
        <f>+F9*12/100</f>
        <v>2.52</v>
      </c>
      <c r="H9" s="7">
        <f>+F9+G9</f>
        <v>23.52</v>
      </c>
      <c r="I9" s="8" t="s">
        <v>51</v>
      </c>
    </row>
    <row r="10" spans="1:9" x14ac:dyDescent="0.2">
      <c r="A10" s="3">
        <v>7</v>
      </c>
      <c r="B10" s="3" t="s">
        <v>8</v>
      </c>
      <c r="C10" s="3" t="s">
        <v>10</v>
      </c>
      <c r="D10" s="3">
        <v>40</v>
      </c>
      <c r="E10" s="4">
        <v>0.12</v>
      </c>
      <c r="F10" s="5">
        <f>+D10*E10</f>
        <v>4.8</v>
      </c>
      <c r="G10" s="6">
        <f>+F10*12/100</f>
        <v>0.57599999999999996</v>
      </c>
      <c r="H10" s="7">
        <f>+F10+G10</f>
        <v>5.3759999999999994</v>
      </c>
      <c r="I10" s="8" t="s">
        <v>50</v>
      </c>
    </row>
    <row r="11" spans="1:9" ht="22.5" x14ac:dyDescent="0.2">
      <c r="A11" s="3">
        <v>8</v>
      </c>
      <c r="B11" s="3" t="s">
        <v>23</v>
      </c>
      <c r="C11" s="3" t="s">
        <v>24</v>
      </c>
      <c r="D11" s="3">
        <v>20</v>
      </c>
      <c r="E11" s="4">
        <v>1.5</v>
      </c>
      <c r="F11" s="5">
        <f>+D11*E11</f>
        <v>30</v>
      </c>
      <c r="G11" s="6">
        <f>+F11*12/100</f>
        <v>3.6</v>
      </c>
      <c r="H11" s="7">
        <f>+F11+G11</f>
        <v>33.6</v>
      </c>
      <c r="I11" s="8" t="s">
        <v>49</v>
      </c>
    </row>
    <row r="12" spans="1:9" x14ac:dyDescent="0.2">
      <c r="A12" s="3">
        <v>9</v>
      </c>
      <c r="B12" s="3" t="s">
        <v>17</v>
      </c>
      <c r="C12" s="3" t="s">
        <v>18</v>
      </c>
      <c r="D12" s="3">
        <v>13</v>
      </c>
      <c r="E12" s="4">
        <v>1.64</v>
      </c>
      <c r="F12" s="5">
        <f>+D12*E12</f>
        <v>21.32</v>
      </c>
      <c r="G12" s="6">
        <f>+F12*12/100</f>
        <v>2.5584000000000002</v>
      </c>
      <c r="H12" s="7">
        <f>+F12+G12</f>
        <v>23.878399999999999</v>
      </c>
      <c r="I12" s="8" t="s">
        <v>48</v>
      </c>
    </row>
    <row r="13" spans="1:9" ht="22.5" x14ac:dyDescent="0.2">
      <c r="A13" s="3">
        <v>10</v>
      </c>
      <c r="B13" s="3" t="s">
        <v>8</v>
      </c>
      <c r="C13" s="3" t="s">
        <v>28</v>
      </c>
      <c r="D13" s="3">
        <v>20</v>
      </c>
      <c r="E13" s="4">
        <v>0.115</v>
      </c>
      <c r="F13" s="5">
        <f>+D13*E13</f>
        <v>2.3000000000000003</v>
      </c>
      <c r="G13" s="6">
        <f>+F13*12/100</f>
        <v>0.27600000000000002</v>
      </c>
      <c r="H13" s="7">
        <f>+F13+G13</f>
        <v>2.5760000000000005</v>
      </c>
      <c r="I13" s="8" t="s">
        <v>47</v>
      </c>
    </row>
    <row r="14" spans="1:9" ht="33.75" x14ac:dyDescent="0.2">
      <c r="A14" s="3">
        <v>11</v>
      </c>
      <c r="B14" s="3" t="s">
        <v>23</v>
      </c>
      <c r="C14" s="3" t="s">
        <v>29</v>
      </c>
      <c r="D14" s="3">
        <v>40</v>
      </c>
      <c r="E14" s="4">
        <v>0.33</v>
      </c>
      <c r="F14" s="5">
        <f>+D14*E14</f>
        <v>13.200000000000001</v>
      </c>
      <c r="G14" s="6">
        <f>+F14*12/100</f>
        <v>1.5840000000000001</v>
      </c>
      <c r="H14" s="7">
        <f>+F14+G14</f>
        <v>14.784000000000001</v>
      </c>
      <c r="I14" s="8" t="s">
        <v>46</v>
      </c>
    </row>
    <row r="15" spans="1:9" x14ac:dyDescent="0.2">
      <c r="A15" s="3">
        <v>12</v>
      </c>
      <c r="B15" s="3" t="s">
        <v>8</v>
      </c>
      <c r="C15" s="3" t="s">
        <v>31</v>
      </c>
      <c r="D15" s="3">
        <v>150</v>
      </c>
      <c r="E15" s="4">
        <v>8.6999999999999994E-2</v>
      </c>
      <c r="F15" s="5">
        <f>+D15*E15</f>
        <v>13.049999999999999</v>
      </c>
      <c r="G15" s="6">
        <f>+F15*12/100</f>
        <v>1.5659999999999998</v>
      </c>
      <c r="H15" s="7">
        <f>+F15+G15</f>
        <v>14.616</v>
      </c>
      <c r="I15" s="8" t="s">
        <v>45</v>
      </c>
    </row>
    <row r="16" spans="1:9" ht="22.5" x14ac:dyDescent="0.2">
      <c r="A16" s="3">
        <v>13</v>
      </c>
      <c r="B16" s="3" t="s">
        <v>8</v>
      </c>
      <c r="C16" s="3" t="s">
        <v>11</v>
      </c>
      <c r="D16" s="3">
        <v>250</v>
      </c>
      <c r="E16" s="4">
        <v>8.2000000000000003E-2</v>
      </c>
      <c r="F16" s="5">
        <f>+D16*E16</f>
        <v>20.5</v>
      </c>
      <c r="G16" s="6">
        <f>+F16*12/100</f>
        <v>2.46</v>
      </c>
      <c r="H16" s="7">
        <f>+F16+G16</f>
        <v>22.96</v>
      </c>
      <c r="I16" s="8" t="s">
        <v>44</v>
      </c>
    </row>
    <row r="17" spans="1:10" x14ac:dyDescent="0.2">
      <c r="A17" s="3">
        <v>14</v>
      </c>
      <c r="B17" s="3" t="s">
        <v>8</v>
      </c>
      <c r="C17" s="3" t="s">
        <v>14</v>
      </c>
      <c r="D17" s="3">
        <v>50</v>
      </c>
      <c r="E17" s="4">
        <v>1.2</v>
      </c>
      <c r="F17" s="5">
        <f>+D17*E17</f>
        <v>60</v>
      </c>
      <c r="G17" s="6">
        <f>+F17*12/100</f>
        <v>7.2</v>
      </c>
      <c r="H17" s="7">
        <f>+F17+G17</f>
        <v>67.2</v>
      </c>
      <c r="I17" s="8" t="s">
        <v>43</v>
      </c>
    </row>
    <row r="18" spans="1:10" ht="33.75" x14ac:dyDescent="0.2">
      <c r="A18" s="3">
        <v>15</v>
      </c>
      <c r="B18" s="3" t="s">
        <v>8</v>
      </c>
      <c r="C18" s="3" t="s">
        <v>19</v>
      </c>
      <c r="D18" s="3">
        <v>300</v>
      </c>
      <c r="E18" s="4">
        <v>0.48499999999999999</v>
      </c>
      <c r="F18" s="5">
        <f>+D18*E18</f>
        <v>145.5</v>
      </c>
      <c r="G18" s="6">
        <f>+F18*12/100</f>
        <v>17.46</v>
      </c>
      <c r="H18" s="7">
        <f>+F18+G18</f>
        <v>162.96</v>
      </c>
      <c r="I18" s="8" t="s">
        <v>42</v>
      </c>
    </row>
    <row r="19" spans="1:10" x14ac:dyDescent="0.2">
      <c r="A19" s="3">
        <v>16</v>
      </c>
      <c r="B19" s="3" t="s">
        <v>8</v>
      </c>
      <c r="C19" s="3" t="s">
        <v>27</v>
      </c>
      <c r="D19" s="3">
        <v>12</v>
      </c>
      <c r="E19" s="4">
        <v>0.3</v>
      </c>
      <c r="F19" s="5">
        <f>+D19*E19</f>
        <v>3.5999999999999996</v>
      </c>
      <c r="G19" s="6">
        <f>+F19*12/100</f>
        <v>0.43199999999999994</v>
      </c>
      <c r="H19" s="7">
        <f>+F19+G19</f>
        <v>4.032</v>
      </c>
      <c r="I19" s="8" t="s">
        <v>41</v>
      </c>
    </row>
    <row r="20" spans="1:10" ht="22.5" x14ac:dyDescent="0.2">
      <c r="A20" s="3">
        <v>17</v>
      </c>
      <c r="B20" s="3" t="s">
        <v>23</v>
      </c>
      <c r="C20" s="3" t="s">
        <v>25</v>
      </c>
      <c r="D20" s="3">
        <v>50</v>
      </c>
      <c r="E20" s="4">
        <v>6.2</v>
      </c>
      <c r="F20" s="5">
        <f>+D20*E20</f>
        <v>310</v>
      </c>
      <c r="G20" s="6">
        <f>+F20*12/100</f>
        <v>37.200000000000003</v>
      </c>
      <c r="H20" s="7">
        <f>+F20+G20</f>
        <v>347.2</v>
      </c>
      <c r="I20" s="8" t="s">
        <v>40</v>
      </c>
    </row>
    <row r="21" spans="1:10" ht="22.5" x14ac:dyDescent="0.2">
      <c r="A21" s="3">
        <v>18</v>
      </c>
      <c r="B21" s="3" t="s">
        <v>8</v>
      </c>
      <c r="C21" s="3" t="s">
        <v>20</v>
      </c>
      <c r="D21" s="3">
        <v>5</v>
      </c>
      <c r="E21" s="4">
        <v>5.5</v>
      </c>
      <c r="F21" s="5">
        <f>+D21*E21</f>
        <v>27.5</v>
      </c>
      <c r="G21" s="6">
        <f>+F21*12/100</f>
        <v>3.3</v>
      </c>
      <c r="H21" s="7">
        <f>+F21+G21</f>
        <v>30.8</v>
      </c>
      <c r="I21" s="8" t="s">
        <v>39</v>
      </c>
    </row>
    <row r="22" spans="1:10" ht="22.5" x14ac:dyDescent="0.2">
      <c r="A22" s="3">
        <v>19</v>
      </c>
      <c r="B22" s="3" t="s">
        <v>8</v>
      </c>
      <c r="C22" s="3" t="s">
        <v>12</v>
      </c>
      <c r="D22" s="3">
        <v>20</v>
      </c>
      <c r="E22" s="4">
        <v>0.97</v>
      </c>
      <c r="F22" s="5">
        <f>+D22*E22</f>
        <v>19.399999999999999</v>
      </c>
      <c r="G22" s="6">
        <f>+F22*12/100</f>
        <v>2.3279999999999998</v>
      </c>
      <c r="H22" s="7">
        <f>+F22+G22</f>
        <v>21.727999999999998</v>
      </c>
      <c r="I22" s="8" t="s">
        <v>38</v>
      </c>
    </row>
    <row r="23" spans="1:10" ht="22.5" x14ac:dyDescent="0.2">
      <c r="A23" s="3">
        <v>20</v>
      </c>
      <c r="B23" s="3" t="s">
        <v>8</v>
      </c>
      <c r="C23" s="3" t="s">
        <v>33</v>
      </c>
      <c r="D23" s="3">
        <v>15</v>
      </c>
      <c r="E23" s="4">
        <v>0.44</v>
      </c>
      <c r="F23" s="5">
        <f>+D23*E23</f>
        <v>6.6</v>
      </c>
      <c r="G23" s="6">
        <f>+F23*12/100</f>
        <v>0.79199999999999993</v>
      </c>
      <c r="H23" s="7">
        <f>+F23+G23</f>
        <v>7.3919999999999995</v>
      </c>
      <c r="I23" s="8" t="s">
        <v>37</v>
      </c>
    </row>
    <row r="24" spans="1:10" x14ac:dyDescent="0.2">
      <c r="A24" s="3">
        <v>21</v>
      </c>
      <c r="B24" s="3" t="s">
        <v>8</v>
      </c>
      <c r="C24" s="3" t="s">
        <v>32</v>
      </c>
      <c r="D24" s="3">
        <v>8</v>
      </c>
      <c r="E24" s="4">
        <v>1.1000000000000001</v>
      </c>
      <c r="F24" s="5">
        <f>+D24*E24</f>
        <v>8.8000000000000007</v>
      </c>
      <c r="G24" s="6">
        <f>+F24*12/100</f>
        <v>1.056</v>
      </c>
      <c r="H24" s="7">
        <f>+F24+G24</f>
        <v>9.8560000000000016</v>
      </c>
      <c r="I24" s="8" t="s">
        <v>36</v>
      </c>
    </row>
    <row r="25" spans="1:10" ht="23.25" thickBot="1" x14ac:dyDescent="0.25">
      <c r="A25" s="3">
        <v>22</v>
      </c>
      <c r="B25" s="18" t="s">
        <v>8</v>
      </c>
      <c r="C25" s="18" t="s">
        <v>26</v>
      </c>
      <c r="D25" s="18">
        <v>60</v>
      </c>
      <c r="E25" s="19">
        <v>0.41</v>
      </c>
      <c r="F25" s="15">
        <f>+D25*E25</f>
        <v>24.599999999999998</v>
      </c>
      <c r="G25" s="16">
        <f>+F25*12/100</f>
        <v>2.952</v>
      </c>
      <c r="H25" s="17">
        <f>+F25+G25</f>
        <v>27.552</v>
      </c>
      <c r="I25" s="26" t="s">
        <v>35</v>
      </c>
    </row>
    <row r="26" spans="1:10" ht="12" thickBot="1" x14ac:dyDescent="0.25">
      <c r="B26" s="20" t="s">
        <v>57</v>
      </c>
      <c r="C26" s="21"/>
      <c r="D26" s="21"/>
      <c r="E26" s="22"/>
      <c r="F26" s="23">
        <f>SUM(F4:F25)</f>
        <v>1388.6499999999999</v>
      </c>
      <c r="G26" s="25">
        <f>+F26*12/100</f>
        <v>166.63800000000001</v>
      </c>
      <c r="H26" s="24">
        <f>+F26+G26</f>
        <v>1555.2879999999998</v>
      </c>
      <c r="I26" s="27">
        <f>2060.63-F26</f>
        <v>671.98000000000025</v>
      </c>
      <c r="J26" s="28" t="s">
        <v>58</v>
      </c>
    </row>
  </sheetData>
  <sortState xmlns:xlrd2="http://schemas.microsoft.com/office/spreadsheetml/2017/richdata2" ref="A4:I25">
    <sortCondition ref="I4:I25"/>
  </sortState>
  <mergeCells count="1">
    <mergeCell ref="B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Paola Macias Romero</dc:creator>
  <cp:lastModifiedBy>Melba Paola Macias Romero</cp:lastModifiedBy>
  <dcterms:created xsi:type="dcterms:W3CDTF">2023-03-02T15:09:34Z</dcterms:created>
  <dcterms:modified xsi:type="dcterms:W3CDTF">2023-03-02T15:34:55Z</dcterms:modified>
</cp:coreProperties>
</file>